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2180"/>
  </bookViews>
  <sheets>
    <sheet name="PLANILHA ORCAMENTARIA" sheetId="1" r:id="rId1"/>
  </sheets>
  <definedNames>
    <definedName name="JR_PAGE_ANCHOR_0_1">'PLANILHA ORCAMENTARIA'!$A$1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#REF!</definedName>
    <definedName name="_xlnm.Print_Titles" localSheetId="0">'PLANILHA ORCAMENTARIA'!$1:$3</definedName>
    <definedName name="VALOR_TOTAL">'PLANILHA ORCAMENTARIA'!$H$609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6" i="1" l="1"/>
  <c r="H605" i="1"/>
  <c r="H604" i="1"/>
  <c r="H603" i="1"/>
  <c r="H602" i="1"/>
  <c r="H598" i="1" s="1"/>
  <c r="H601" i="1"/>
  <c r="H600" i="1"/>
  <c r="H599" i="1"/>
  <c r="H597" i="1"/>
  <c r="H596" i="1"/>
  <c r="H595" i="1"/>
  <c r="H594" i="1"/>
  <c r="H593" i="1"/>
  <c r="H592" i="1" s="1"/>
  <c r="H591" i="1"/>
  <c r="H590" i="1"/>
  <c r="H589" i="1"/>
  <c r="H588" i="1"/>
  <c r="H587" i="1"/>
  <c r="H586" i="1"/>
  <c r="H585" i="1"/>
  <c r="H584" i="1"/>
  <c r="H583" i="1"/>
  <c r="H582" i="1"/>
  <c r="H581" i="1" s="1"/>
  <c r="H580" i="1"/>
  <c r="H579" i="1"/>
  <c r="H578" i="1"/>
  <c r="H577" i="1" s="1"/>
  <c r="H576" i="1"/>
  <c r="H575" i="1"/>
  <c r="H574" i="1"/>
  <c r="H573" i="1"/>
  <c r="H572" i="1"/>
  <c r="H571" i="1"/>
  <c r="H570" i="1"/>
  <c r="H563" i="1" s="1"/>
  <c r="H569" i="1"/>
  <c r="H568" i="1"/>
  <c r="H567" i="1"/>
  <c r="H566" i="1"/>
  <c r="H565" i="1"/>
  <c r="H564" i="1"/>
  <c r="H561" i="1"/>
  <c r="H560" i="1" s="1"/>
  <c r="H559" i="1"/>
  <c r="H558" i="1"/>
  <c r="H557" i="1"/>
  <c r="H556" i="1"/>
  <c r="H555" i="1"/>
  <c r="H554" i="1"/>
  <c r="H553" i="1"/>
  <c r="H552" i="1" s="1"/>
  <c r="H551" i="1"/>
  <c r="H550" i="1"/>
  <c r="H549" i="1"/>
  <c r="H548" i="1" s="1"/>
  <c r="H547" i="1"/>
  <c r="H546" i="1"/>
  <c r="H542" i="1" s="1"/>
  <c r="H545" i="1"/>
  <c r="H544" i="1"/>
  <c r="H543" i="1"/>
  <c r="H541" i="1"/>
  <c r="H540" i="1"/>
  <c r="H539" i="1"/>
  <c r="H538" i="1"/>
  <c r="H536" i="1"/>
  <c r="H535" i="1"/>
  <c r="H534" i="1"/>
  <c r="H533" i="1"/>
  <c r="H532" i="1"/>
  <c r="H531" i="1"/>
  <c r="H530" i="1"/>
  <c r="H529" i="1"/>
  <c r="H528" i="1"/>
  <c r="H527" i="1" s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 s="1"/>
  <c r="H508" i="1"/>
  <c r="H507" i="1"/>
  <c r="H506" i="1"/>
  <c r="H505" i="1"/>
  <c r="H504" i="1" s="1"/>
  <c r="H503" i="1"/>
  <c r="H502" i="1"/>
  <c r="H501" i="1"/>
  <c r="H500" i="1"/>
  <c r="H499" i="1"/>
  <c r="H498" i="1"/>
  <c r="H497" i="1"/>
  <c r="H496" i="1"/>
  <c r="H495" i="1" s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 s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 s="1"/>
  <c r="H447" i="1" s="1"/>
  <c r="H446" i="1"/>
  <c r="H445" i="1" s="1"/>
  <c r="H444" i="1"/>
  <c r="H443" i="1"/>
  <c r="H442" i="1"/>
  <c r="H441" i="1"/>
  <c r="H440" i="1"/>
  <c r="H439" i="1" s="1"/>
  <c r="H438" i="1"/>
  <c r="H437" i="1"/>
  <c r="H436" i="1"/>
  <c r="H435" i="1"/>
  <c r="H434" i="1"/>
  <c r="H430" i="1" s="1"/>
  <c r="H426" i="1" s="1"/>
  <c r="H433" i="1"/>
  <c r="H432" i="1"/>
  <c r="H431" i="1"/>
  <c r="H429" i="1"/>
  <c r="H428" i="1"/>
  <c r="H427" i="1"/>
  <c r="H425" i="1"/>
  <c r="H424" i="1"/>
  <c r="H423" i="1"/>
  <c r="H422" i="1"/>
  <c r="H421" i="1"/>
  <c r="H420" i="1"/>
  <c r="H419" i="1"/>
  <c r="H418" i="1"/>
  <c r="H417" i="1"/>
  <c r="H416" i="1" s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 s="1"/>
  <c r="H399" i="1"/>
  <c r="H398" i="1"/>
  <c r="H397" i="1"/>
  <c r="H396" i="1"/>
  <c r="H395" i="1"/>
  <c r="H394" i="1"/>
  <c r="H393" i="1"/>
  <c r="H392" i="1"/>
  <c r="H391" i="1" s="1"/>
  <c r="H390" i="1"/>
  <c r="H389" i="1"/>
  <c r="H388" i="1"/>
  <c r="H387" i="1"/>
  <c r="H386" i="1"/>
  <c r="H385" i="1"/>
  <c r="H384" i="1"/>
  <c r="H383" i="1"/>
  <c r="H382" i="1"/>
  <c r="H381" i="1" s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 s="1"/>
  <c r="H363" i="1"/>
  <c r="H362" i="1"/>
  <c r="H358" i="1" s="1"/>
  <c r="H361" i="1"/>
  <c r="H360" i="1"/>
  <c r="H359" i="1"/>
  <c r="H357" i="1"/>
  <c r="H356" i="1"/>
  <c r="H355" i="1"/>
  <c r="H354" i="1"/>
  <c r="H353" i="1" s="1"/>
  <c r="H352" i="1"/>
  <c r="H351" i="1"/>
  <c r="H350" i="1"/>
  <c r="H349" i="1" s="1"/>
  <c r="H348" i="1"/>
  <c r="H347" i="1"/>
  <c r="H346" i="1"/>
  <c r="H345" i="1" s="1"/>
  <c r="H344" i="1"/>
  <c r="H343" i="1"/>
  <c r="H342" i="1"/>
  <c r="H341" i="1"/>
  <c r="H340" i="1" s="1"/>
  <c r="H339" i="1"/>
  <c r="H338" i="1"/>
  <c r="H337" i="1"/>
  <c r="H336" i="1"/>
  <c r="H335" i="1"/>
  <c r="H334" i="1"/>
  <c r="H333" i="1"/>
  <c r="H332" i="1" s="1"/>
  <c r="H331" i="1"/>
  <c r="H330" i="1"/>
  <c r="H329" i="1"/>
  <c r="H328" i="1"/>
  <c r="H327" i="1"/>
  <c r="H326" i="1"/>
  <c r="H325" i="1"/>
  <c r="H324" i="1" s="1"/>
  <c r="H323" i="1"/>
  <c r="H322" i="1"/>
  <c r="H321" i="1"/>
  <c r="H320" i="1"/>
  <c r="H319" i="1"/>
  <c r="H318" i="1"/>
  <c r="H317" i="1"/>
  <c r="H316" i="1" s="1"/>
  <c r="H315" i="1"/>
  <c r="H314" i="1"/>
  <c r="H313" i="1"/>
  <c r="H312" i="1"/>
  <c r="H311" i="1"/>
  <c r="H310" i="1"/>
  <c r="H309" i="1"/>
  <c r="H308" i="1" s="1"/>
  <c r="H307" i="1"/>
  <c r="H306" i="1"/>
  <c r="H305" i="1"/>
  <c r="H304" i="1"/>
  <c r="H303" i="1"/>
  <c r="H302" i="1"/>
  <c r="H301" i="1"/>
  <c r="H300" i="1" s="1"/>
  <c r="H299" i="1"/>
  <c r="H298" i="1"/>
  <c r="H297" i="1"/>
  <c r="H296" i="1"/>
  <c r="H295" i="1"/>
  <c r="H294" i="1"/>
  <c r="H293" i="1"/>
  <c r="H292" i="1" s="1"/>
  <c r="H291" i="1"/>
  <c r="H290" i="1"/>
  <c r="H289" i="1"/>
  <c r="H288" i="1"/>
  <c r="H287" i="1"/>
  <c r="H286" i="1"/>
  <c r="H285" i="1"/>
  <c r="H284" i="1" s="1"/>
  <c r="H283" i="1"/>
  <c r="H282" i="1"/>
  <c r="H281" i="1"/>
  <c r="H280" i="1"/>
  <c r="H279" i="1"/>
  <c r="H278" i="1"/>
  <c r="H277" i="1"/>
  <c r="H276" i="1" s="1"/>
  <c r="H275" i="1"/>
  <c r="H274" i="1"/>
  <c r="H273" i="1"/>
  <c r="H272" i="1"/>
  <c r="H271" i="1"/>
  <c r="H270" i="1"/>
  <c r="H269" i="1"/>
  <c r="H268" i="1" s="1"/>
  <c r="H267" i="1"/>
  <c r="H266" i="1"/>
  <c r="H265" i="1"/>
  <c r="H264" i="1"/>
  <c r="H263" i="1"/>
  <c r="H262" i="1"/>
  <c r="H261" i="1"/>
  <c r="H260" i="1" s="1"/>
  <c r="H259" i="1"/>
  <c r="H258" i="1"/>
  <c r="H257" i="1"/>
  <c r="H256" i="1"/>
  <c r="H255" i="1"/>
  <c r="H254" i="1"/>
  <c r="H253" i="1"/>
  <c r="H252" i="1" s="1"/>
  <c r="H251" i="1"/>
  <c r="H250" i="1"/>
  <c r="H249" i="1"/>
  <c r="H248" i="1"/>
  <c r="H247" i="1"/>
  <c r="H246" i="1"/>
  <c r="H245" i="1"/>
  <c r="H244" i="1" s="1"/>
  <c r="H243" i="1"/>
  <c r="H242" i="1"/>
  <c r="H241" i="1"/>
  <c r="H240" i="1"/>
  <c r="H239" i="1"/>
  <c r="H238" i="1"/>
  <c r="H237" i="1"/>
  <c r="H236" i="1" s="1"/>
  <c r="H235" i="1"/>
  <c r="H234" i="1"/>
  <c r="H233" i="1"/>
  <c r="H232" i="1"/>
  <c r="H231" i="1"/>
  <c r="H230" i="1"/>
  <c r="H229" i="1"/>
  <c r="H228" i="1" s="1"/>
  <c r="H227" i="1"/>
  <c r="H226" i="1"/>
  <c r="H222" i="1" s="1"/>
  <c r="H225" i="1"/>
  <c r="H224" i="1"/>
  <c r="H223" i="1"/>
  <c r="H221" i="1"/>
  <c r="H220" i="1"/>
  <c r="H219" i="1"/>
  <c r="H218" i="1"/>
  <c r="H217" i="1"/>
  <c r="H216" i="1"/>
  <c r="H215" i="1" s="1"/>
  <c r="H214" i="1"/>
  <c r="H213" i="1"/>
  <c r="H212" i="1"/>
  <c r="H211" i="1"/>
  <c r="H210" i="1"/>
  <c r="H209" i="1"/>
  <c r="H208" i="1"/>
  <c r="H207" i="1" s="1"/>
  <c r="H206" i="1"/>
  <c r="H205" i="1"/>
  <c r="H204" i="1"/>
  <c r="H203" i="1"/>
  <c r="H202" i="1"/>
  <c r="H201" i="1"/>
  <c r="H200" i="1"/>
  <c r="H199" i="1" s="1"/>
  <c r="H198" i="1"/>
  <c r="H197" i="1"/>
  <c r="H196" i="1"/>
  <c r="H195" i="1"/>
  <c r="H194" i="1"/>
  <c r="H193" i="1"/>
  <c r="H192" i="1"/>
  <c r="H191" i="1" s="1"/>
  <c r="H190" i="1"/>
  <c r="H189" i="1"/>
  <c r="H188" i="1"/>
  <c r="H187" i="1"/>
  <c r="H186" i="1"/>
  <c r="H185" i="1"/>
  <c r="H184" i="1"/>
  <c r="H183" i="1" s="1"/>
  <c r="H182" i="1"/>
  <c r="H181" i="1"/>
  <c r="H180" i="1"/>
  <c r="H179" i="1"/>
  <c r="H178" i="1"/>
  <c r="H177" i="1"/>
  <c r="H176" i="1"/>
  <c r="H175" i="1" s="1"/>
  <c r="H174" i="1"/>
  <c r="H173" i="1"/>
  <c r="H172" i="1"/>
  <c r="H171" i="1"/>
  <c r="H170" i="1"/>
  <c r="H169" i="1"/>
  <c r="H168" i="1" s="1"/>
  <c r="H167" i="1"/>
  <c r="H166" i="1"/>
  <c r="H165" i="1"/>
  <c r="H164" i="1"/>
  <c r="H163" i="1"/>
  <c r="H162" i="1"/>
  <c r="H161" i="1" s="1"/>
  <c r="H160" i="1"/>
  <c r="H159" i="1"/>
  <c r="H158" i="1"/>
  <c r="H157" i="1"/>
  <c r="H156" i="1" s="1"/>
  <c r="H155" i="1"/>
  <c r="H154" i="1"/>
  <c r="H150" i="1" s="1"/>
  <c r="H153" i="1"/>
  <c r="H152" i="1"/>
  <c r="H151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 s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18" i="1" s="1"/>
  <c r="H121" i="1"/>
  <c r="H120" i="1"/>
  <c r="H119" i="1"/>
  <c r="H117" i="1"/>
  <c r="H116" i="1"/>
  <c r="H115" i="1"/>
  <c r="H114" i="1"/>
  <c r="H113" i="1"/>
  <c r="H112" i="1" s="1"/>
  <c r="H110" i="1"/>
  <c r="H109" i="1"/>
  <c r="H108" i="1"/>
  <c r="H107" i="1"/>
  <c r="H106" i="1"/>
  <c r="H98" i="1" s="1"/>
  <c r="H105" i="1"/>
  <c r="H104" i="1"/>
  <c r="H103" i="1"/>
  <c r="H102" i="1"/>
  <c r="H101" i="1"/>
  <c r="H100" i="1"/>
  <c r="H99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 s="1"/>
  <c r="H79" i="1"/>
  <c r="H78" i="1"/>
  <c r="H77" i="1"/>
  <c r="H76" i="1"/>
  <c r="H75" i="1"/>
  <c r="H74" i="1"/>
  <c r="H73" i="1"/>
  <c r="H72" i="1"/>
  <c r="H71" i="1"/>
  <c r="H70" i="1"/>
  <c r="H69" i="1" s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 s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 s="1"/>
  <c r="H21" i="1"/>
  <c r="H20" i="1"/>
  <c r="H19" i="1"/>
  <c r="H18" i="1"/>
  <c r="H17" i="1" s="1"/>
  <c r="H16" i="1"/>
  <c r="H15" i="1"/>
  <c r="H14" i="1"/>
  <c r="H13" i="1"/>
  <c r="H12" i="1" s="1"/>
  <c r="H11" i="1"/>
  <c r="H10" i="1"/>
  <c r="H9" i="1"/>
  <c r="H8" i="1"/>
  <c r="H7" i="1" s="1"/>
  <c r="H6" i="1"/>
  <c r="H5" i="1" s="1"/>
  <c r="H4" i="1" s="1"/>
  <c r="H364" i="1" l="1"/>
  <c r="H562" i="1"/>
  <c r="H537" i="1" s="1"/>
  <c r="H472" i="1" s="1"/>
  <c r="H111" i="1"/>
  <c r="H22" i="1" s="1"/>
  <c r="H149" i="1"/>
  <c r="H609" i="1" l="1"/>
  <c r="H610" i="1" l="1"/>
</calcChain>
</file>

<file path=xl/sharedStrings.xml><?xml version="1.0" encoding="utf-8"?>
<sst xmlns="http://schemas.openxmlformats.org/spreadsheetml/2006/main" count="2749" uniqueCount="1059">
  <si>
    <t xml:space="preserve">
</t>
  </si>
  <si>
    <t>ITEM</t>
  </si>
  <si>
    <t>CÓDIGO</t>
  </si>
  <si>
    <t>DESCRIÇÃO</t>
  </si>
  <si>
    <t>FONTE</t>
  </si>
  <si>
    <t>UND</t>
  </si>
  <si>
    <t>QUANTIDADE</t>
  </si>
  <si>
    <t>PREÇO
UNITÁRIO R$</t>
  </si>
  <si>
    <t>PREÇO
TOTAL R$</t>
  </si>
  <si>
    <t>1</t>
  </si>
  <si>
    <t>SERVIÇOS INICIAIS</t>
  </si>
  <si>
    <t>1.1</t>
  </si>
  <si>
    <t>LEGALIZAÇÃO DA OBRA</t>
  </si>
  <si>
    <t>1.1.1</t>
  </si>
  <si>
    <t>JCA-ART-002-2024</t>
  </si>
  <si>
    <t>ANOTAÇÃO DE RESPONSABILIDADE TÉCNICA JUNTO AO CREA - ART PRINCIPAL - FAIXA ACIMA DE R$ 15.000,00 (2024)</t>
  </si>
  <si>
    <t>Composições Próprias</t>
  </si>
  <si>
    <t>UN</t>
  </si>
  <si>
    <t>1.2</t>
  </si>
  <si>
    <t>CANTEIRO DE OBRAS</t>
  </si>
  <si>
    <t>1.2.1</t>
  </si>
  <si>
    <t>103689</t>
  </si>
  <si>
    <t>FORNECIMENTO E INSTALAÇÃO DE PLACA DE OBRA COM CHAPA GALVANIZADA E ESTRUTURA DE MADEIRA. AF_03/2022_PS</t>
  </si>
  <si>
    <t>SINAPI</t>
  </si>
  <si>
    <t>M2</t>
  </si>
  <si>
    <t>1.2.2</t>
  </si>
  <si>
    <t>105115</t>
  </si>
  <si>
    <t>INSTALAÇÃO E DESINSTALAÇÃO MECANIZADA DE CONTÊINER OU MÓDULO HABITÁVEL DE USOS DIVERSOS. AF_03/2024</t>
  </si>
  <si>
    <t>1.2.3</t>
  </si>
  <si>
    <t>00010776</t>
  </si>
  <si>
    <t>LOCACAO DE CONTAINER 2,30 X 6,00 M, ALT. 2,50 M, PARA ESCRITORIO, SEM DIVISORIAS INTERNAS E SEM SANITARIO (NAO INCLUI MOBILIZACAO/DESMOBILIZACAO)</t>
  </si>
  <si>
    <t>MES</t>
  </si>
  <si>
    <t>1.2.4</t>
  </si>
  <si>
    <t>00010778</t>
  </si>
  <si>
    <t>LOCACAO DE CONTAINER 2,30 X 6,00 M, ALT. 2,50 M, PARA SANITARIO, COM 4 BACIAS, 8 CHUVEIROS,1 LAVATORIO E 1 MICTORIO (NAO INCLUI MOBILIZACAO/DESMOBILIZACAO)</t>
  </si>
  <si>
    <t>1.3</t>
  </si>
  <si>
    <t>DEMOLIÇÕES E RETIRADAS</t>
  </si>
  <si>
    <t>1.3.1</t>
  </si>
  <si>
    <t>97635</t>
  </si>
  <si>
    <t>REMOÇÃO DE PISO DE BLOCO INTERTRAVADO OU DE PEDRA PORTUGUESA, DE FORMA MANUAL, COM REAPROVEITAMENTO. AF_09/2023</t>
  </si>
  <si>
    <t>1.4</t>
  </si>
  <si>
    <t>TRANSPORTES VERTICAIS</t>
  </si>
  <si>
    <t>1.4.1</t>
  </si>
  <si>
    <t>93287</t>
  </si>
  <si>
    <t>GUINDASTE HIDRÁULICO AUTOPROPELIDO, COM LANÇA TELESCÓPICA 40 M, CAPACIDADE MÁXIMA 60 T, POTÊNCIA 260 KW - CHP DIURNO. AF_03/2016</t>
  </si>
  <si>
    <t>CHP</t>
  </si>
  <si>
    <t>1.4.2</t>
  </si>
  <si>
    <t>93288</t>
  </si>
  <si>
    <t>GUINDASTE HIDRÁULICO AUTOPROPELIDO, COM LANÇA TELESCÓPICA 40 M, CAPACIDADE MÁXIMA 60 T, POTÊNCIA 260 KW - CHI DIURNO. AF_03/2016</t>
  </si>
  <si>
    <t>CHI</t>
  </si>
  <si>
    <t>2</t>
  </si>
  <si>
    <t>ADMINISTRAÇÃO LOCAL</t>
  </si>
  <si>
    <t>2.1</t>
  </si>
  <si>
    <t>93567</t>
  </si>
  <si>
    <t>ENGENHEIRO MECÂNICO DE OBRA PLENO COM ENCARGOS COMPLEMENTARES</t>
  </si>
  <si>
    <t>2.2</t>
  </si>
  <si>
    <t>ENGENHEIRO ELETRICISTA DE OBRA PLENO COM ENCARGOS COMPLEMENTARES</t>
  </si>
  <si>
    <t>2.3</t>
  </si>
  <si>
    <t>93572</t>
  </si>
  <si>
    <t>ENCARREGADO GERAL DE OBRAS COM ENCARGOS COMPLEMENTARES</t>
  </si>
  <si>
    <t>2.4</t>
  </si>
  <si>
    <t>100321</t>
  </si>
  <si>
    <t>TÉCNICO EM SEGURANÇA DO TRABALHO COM ENCARGOS COMPLEMENTARES</t>
  </si>
  <si>
    <t>3</t>
  </si>
  <si>
    <t>EDIFICIO SEDE</t>
  </si>
  <si>
    <t>3.1</t>
  </si>
  <si>
    <t>FORNECIMENTO DE EQUIPAMENTOS</t>
  </si>
  <si>
    <t>3.1.1</t>
  </si>
  <si>
    <t>JFPE-07278029</t>
  </si>
  <si>
    <t>FORNECIMENTO DE UNIDADE CONDENSADORA MULTI V S 380V - BDI = 15,28</t>
  </si>
  <si>
    <t>3.1.2</t>
  </si>
  <si>
    <t>JFPE-96199599</t>
  </si>
  <si>
    <t>FORNECIMENTO DE UNIDADE EVAPORADORA TIPO EMBUTIDA 10,0 HP - BDI = 15,28</t>
  </si>
  <si>
    <t>3.1.3</t>
  </si>
  <si>
    <t>JFPE-88571586</t>
  </si>
  <si>
    <t>FORNECIMENTO DE GABINETE DE VENTILAÇÃO MODELO FH315 - BDI = 15,28</t>
  </si>
  <si>
    <t>3.1.4</t>
  </si>
  <si>
    <t>JFPE-52823401</t>
  </si>
  <si>
    <t>FORNECIMENTO DE GABINETE DE VENTILAÇÃO MODELO FH400 - BDI = 15,28</t>
  </si>
  <si>
    <t>3.1.5</t>
  </si>
  <si>
    <t>JFPE-29785957</t>
  </si>
  <si>
    <t>FORNECIMENTO DE MOTOR EXAUSTOR MAXX150 - BDI = 15,28</t>
  </si>
  <si>
    <t>3.1.6</t>
  </si>
  <si>
    <t>JFPE-60400274</t>
  </si>
  <si>
    <t>FORNECIMENTO DE MOTOR EXAUSTOR MAXX200 - BDI = 15,28</t>
  </si>
  <si>
    <t>3.1.7</t>
  </si>
  <si>
    <t>JFPE-86041922</t>
  </si>
  <si>
    <t>FORNECIMENTO DE SPLITÃO MODELO TROCADOR + VENTILADOR 18,0HP (OU 15,0 TR POR EQUIVALÊNCIA) - BDI = 15,28</t>
  </si>
  <si>
    <t>3.1.8</t>
  </si>
  <si>
    <t>JFPE-42993160</t>
  </si>
  <si>
    <t>FORNECIMENTO DE SPLITÃO MODELO TROCADOR + VENTILADOR 36,0HP (OU 30,0TR POR EQUIVALÊNCIA) - BDI = 15,28</t>
  </si>
  <si>
    <t>3.1.9</t>
  </si>
  <si>
    <t>JFPE-29359636</t>
  </si>
  <si>
    <t>FORNECIMENTO DE SPLITÃO MODELO TROCADOR + VENTILADOR 54,0HP(OU 45,0TR POR EQUIVALÊNCIA) - BDI = 15,28</t>
  </si>
  <si>
    <t>3.1.10</t>
  </si>
  <si>
    <t>JFPE-39330858</t>
  </si>
  <si>
    <t>FORNECIMENTO MODULO CONDENSADOR PARA SPLITÃO, MODELO V6 380V, COM CAPACIDADE DE 18 A 22 HP - BDI = 15,28</t>
  </si>
  <si>
    <t>3.1.11</t>
  </si>
  <si>
    <t>JFPE-62971476</t>
  </si>
  <si>
    <t>FORNECIMENTO MODULO CONDENSADOR PARA SPLITÃO, MODELO V6 380V, COM CAPACIDADE DE 30 HP - BDI = 15,28</t>
  </si>
  <si>
    <t>3.1.12</t>
  </si>
  <si>
    <t>JFPE-94098765</t>
  </si>
  <si>
    <t>FORNECIMENTO DE MODULO CONDENSADOR DO TIPO "VRF”, EXPANSÃO DIRETA, TECNOLOGIA VRF, COM CAPACIDADE DE 20 HP - BDI = 15,28</t>
  </si>
  <si>
    <t>3.1.13</t>
  </si>
  <si>
    <t>JFPE-63730419</t>
  </si>
  <si>
    <t>FORNECIMENTO DE MODULO CONDENSADOR DO TIPO "VRF”, EXPANSÃO DIRETA, TECNOLOGIA VRF, COM CAPACIDADE DE 22 HP - BDI = 15,28</t>
  </si>
  <si>
    <t>3.1.14</t>
  </si>
  <si>
    <t>JFPE-10093413</t>
  </si>
  <si>
    <t>FORNECIMENTO DE MODULO CONDENSADOR DO TIPO "VRF”, EXPANSÃO DIRETA, TECNOLOGIA VRF, COM CAPACIDADE DE 24 HP - BDI = 15,28</t>
  </si>
  <si>
    <t>3.1.15</t>
  </si>
  <si>
    <t>JFPE-67361780</t>
  </si>
  <si>
    <t>FORNECIMENTO DE MODULO CONDENSADOR DO TIPO "VRF”, EXPANSÃO DIRETA, TECNOLOGIA VRF, COM CAPACIDADE DE 26 HP - BDI = 15,28</t>
  </si>
  <si>
    <t>3.1.16</t>
  </si>
  <si>
    <t>JFPE-02030682</t>
  </si>
  <si>
    <t>FORNECIMENTO DE MODULO CONDENSADOR DO TIPO "VRF”, EXPANSÃO DIRETA, TECNOLOGIA VRF, COM CAPACIDADE DE 30 HP - BDI = 15,28</t>
  </si>
  <si>
    <t>3.1.17</t>
  </si>
  <si>
    <t>JFPE-15322670</t>
  </si>
  <si>
    <t>FORNECIMENTO DE MODULO CONDENSADOR DO TIPO "VRF”, EXPANSÃO DIRETA, TECNOLOGIA VRF, COM CAPACIDADE DE 32 HP - BDI = 15,28</t>
  </si>
  <si>
    <t>3.1.18</t>
  </si>
  <si>
    <t>JFPE-83893360</t>
  </si>
  <si>
    <t>FORNECIMENTO DE UNIDADE EVAPORADORA TIPO CASSETE QUATRO VIAS 1,0 HP - BDI = 15,28</t>
  </si>
  <si>
    <t>3.1.19</t>
  </si>
  <si>
    <t>JFPE-14359526</t>
  </si>
  <si>
    <t>FORNECIMENTO DE UNIDADE EVAPORADORA TIPO CASSETE QUATRO VIAS 1,5 HP - BDI = 15,28</t>
  </si>
  <si>
    <t>3.1.20</t>
  </si>
  <si>
    <t>JFPE-16078004</t>
  </si>
  <si>
    <t>FORNECIMENTO DE UNIDADE EVAPORADORA TIPO CASSETE QUATRO VIAS 2,0 HP - BDI = 15,28</t>
  </si>
  <si>
    <t>3.1.21</t>
  </si>
  <si>
    <t>JFPE-13504751</t>
  </si>
  <si>
    <t>FORNECIMENTO DE UNIDADE EVAPORADORA TIPO CASSETE QUATRO VIAS 2,5 HP - BDI = 15,28</t>
  </si>
  <si>
    <t>3.1.22</t>
  </si>
  <si>
    <t>JFPE-62799628</t>
  </si>
  <si>
    <t>FORNECIMENTO DE UNIDADE EVAPORADORA TIPO CASSETE QUATRO VIAS 3,0 HP - BDI = 15,28</t>
  </si>
  <si>
    <t>3.1.23</t>
  </si>
  <si>
    <t>JFPE-56876410</t>
  </si>
  <si>
    <t>FORNECIMENTO DE UNIDADE EVAPORADORA TIPO CASSETE QUATRO VIAS 3,5 HP - BDI = 15,28</t>
  </si>
  <si>
    <t>3.1.24</t>
  </si>
  <si>
    <t>JFPE-72857209</t>
  </si>
  <si>
    <t>FORNECIMENTO DE UNIDADE EVAPORADORA TIPO CASSETE QUATRO VIAS 4,0 HP - BDI = 15,28</t>
  </si>
  <si>
    <t>3.1.25</t>
  </si>
  <si>
    <t>JFPE-42517704</t>
  </si>
  <si>
    <t>FORNECIMENTO DE UNIDADE EVAPORADORA TIPO CASSETE QUATRO VIAS 6,0 HP - BDI = 15,28</t>
  </si>
  <si>
    <t>3.1.26</t>
  </si>
  <si>
    <t>JFPE-87085814</t>
  </si>
  <si>
    <t>FORNECIMENTO DE UNIDADE EVAPORADORA TIPO CASSETE QUATRO VIAS 7,0 HP - BDI = 15,28</t>
  </si>
  <si>
    <t>3.1.27</t>
  </si>
  <si>
    <t>JFPE-00146216</t>
  </si>
  <si>
    <t>FORNECIMENTO DE UNIDADE EVAPORADORA TIPO EMBUTIDA 1,5 HP - BDI = 15,28</t>
  </si>
  <si>
    <t>3.1.28</t>
  </si>
  <si>
    <t>JFPE-44972480</t>
  </si>
  <si>
    <t>FORNECIMENTO DE UNIDADE EVAPORADORA TIPO HIWALL 0,6 HP - BDI = 15,28</t>
  </si>
  <si>
    <t>3.1.29</t>
  </si>
  <si>
    <t>JFPE-94893885</t>
  </si>
  <si>
    <t>FORNECIMENTO DE UNIDADE EVAPORADORA TIPO HIWALL 1,0 HP - BDI = 15,28</t>
  </si>
  <si>
    <t>3.2</t>
  </si>
  <si>
    <t>INSTALAÇÃO DE EQUIPAMENTOS</t>
  </si>
  <si>
    <t>3.2.1</t>
  </si>
  <si>
    <t>JFPE-17564004</t>
  </si>
  <si>
    <t>SERVIÇO DE INSTALAÇÃO DE UNIDADE CONDENSADORA MULTI V S 380V</t>
  </si>
  <si>
    <t>3.2.2</t>
  </si>
  <si>
    <t>JCA-60558418</t>
  </si>
  <si>
    <t>SERVIÇO DE INSTALAÇÃO DE CAIXA VENTILADORA ATÉ 1500 M3/H</t>
  </si>
  <si>
    <t>3.2.3</t>
  </si>
  <si>
    <t>JCA-00969915</t>
  </si>
  <si>
    <t>SERVIÇO DE INSTALAÇÃO DE CAIXA VENTILADORA ATÉ 3000 M3/H</t>
  </si>
  <si>
    <t>3.2.4</t>
  </si>
  <si>
    <t>JCA-07609338</t>
  </si>
  <si>
    <t>SERVIÇO DE INSTALAÇÃO DE EXAUSTORES COM VAZÃO ATÉ 1000M3/H</t>
  </si>
  <si>
    <t>un</t>
  </si>
  <si>
    <t>3.2.5</t>
  </si>
  <si>
    <t>JCA-35677916</t>
  </si>
  <si>
    <t>SERVIÇO DE INSTALAÇÃO DE AR CONDICIONADO SPLITÃO ATÉ 15 TR</t>
  </si>
  <si>
    <t>3.2.6</t>
  </si>
  <si>
    <t>JCA-22990553</t>
  </si>
  <si>
    <t>SERVIÇO DE INSTALAÇÃO DE AR CONDICIONADO SPLITÃO ATÉ 30 TR</t>
  </si>
  <si>
    <t>3.2.7</t>
  </si>
  <si>
    <t>JCA-24051821</t>
  </si>
  <si>
    <t>SERVIÇO DE INSTALAÇÃO DE AR CONDICIONADO SPLITÃO ATÉ 45 TR</t>
  </si>
  <si>
    <t>3.2.8</t>
  </si>
  <si>
    <t>JCA-03887946</t>
  </si>
  <si>
    <t>SERVIÇO DE INSTALAÇÃO DE CONDENSADOR PARA SISTEMA VRF DE AR CONDICIONADO, CAPACIDADE DE 16HP ATÉ 32HP</t>
  </si>
  <si>
    <t>3.2.9</t>
  </si>
  <si>
    <t>JCA-30609979</t>
  </si>
  <si>
    <t>SERVIÇO DE INSTALAÇÃO DE AR CONDICIONADO SPLIT VRF, PISO TETO, CAPACIDADE MAIOR OU IGUAL A 4,0 HP</t>
  </si>
  <si>
    <t>3.2.10</t>
  </si>
  <si>
    <t>JCA-91745620</t>
  </si>
  <si>
    <t>SERVIÇO DE INSTALAÇÃO DE AR CONDICIONADO SPLIT VRF, CASSETE, CAPACIDADE ATÉ 2,0 HP</t>
  </si>
  <si>
    <t>3.2.11</t>
  </si>
  <si>
    <t>JCA-76495737</t>
  </si>
  <si>
    <t>SERVIÇO DE INSTALAÇÃO DE AR CONDICIONADO SPLIT VRF, CASSETE, CAPACIDADE DE 2,5 HP</t>
  </si>
  <si>
    <t>3.2.12</t>
  </si>
  <si>
    <t>JCA-13161831</t>
  </si>
  <si>
    <t>SERVIÇO DE INSTALAÇÃO DE AR CONDICIONADO SPLIT VRF, CASSETE, CAPACIDADE DE 3,0 HP</t>
  </si>
  <si>
    <t>3.2.13</t>
  </si>
  <si>
    <t>JCA-78220999</t>
  </si>
  <si>
    <t>SERVIÇO DE INSTALAÇÃO DE AR CONDICIONADO SPLIT VRF, CASSETE, CAPACIDADE MAIOR OU IGUAL A 4,0 HP</t>
  </si>
  <si>
    <t>3.2.14</t>
  </si>
  <si>
    <t>JCA-67772826</t>
  </si>
  <si>
    <t>SERVIÇO DE INSTALAÇÃO DE AR CONDICIONADO SPLIT VRF, PISO TETO, CAPACIDADE DE 1,0 A 1,5 HP</t>
  </si>
  <si>
    <t>3.2.15</t>
  </si>
  <si>
    <t>JCA-41394619</t>
  </si>
  <si>
    <t>SERVIÇO DE INSTALAÇÃO DE AR CONDICIONADO SPLIT VRF, HI-WALL (PAREDE), CAPACIDADE DE 1,0 A 1,5 HP</t>
  </si>
  <si>
    <t>3.3</t>
  </si>
  <si>
    <t>REDE DE DUTOS E ACESSÓRIOS</t>
  </si>
  <si>
    <t>3.3.1</t>
  </si>
  <si>
    <t>JFPE-04064052</t>
  </si>
  <si>
    <t>FORNECIMENTO E INSTALAÇÃO DE DUTO MPU 10MM RETANGULAR PARA AR CONDICIONADO EM PAINEL PRÉ-ISOLADO - INCLUSO FABRICAÇÃO</t>
  </si>
  <si>
    <t>3.3.2</t>
  </si>
  <si>
    <t>JFPE-17988364</t>
  </si>
  <si>
    <t>SUPORTE PARA DUTO EM MPU, EM PERFILADO COM COMPRIMENTO DE 55 CM FIXADO EM LAJE, POR METRO DE DUTO FIXADO.</t>
  </si>
  <si>
    <t>3.3.3</t>
  </si>
  <si>
    <t>JFPE-00548430</t>
  </si>
  <si>
    <t>FABRICAÇÃO E INSTALAÇÃO DE DUTO PARA AR CONDICIONADO EM CHAPA GALVANIZADA BITOLA 26 (PARA UNIDADES CONDENSADORAS - POR CASA DE MÁQUINAS)</t>
  </si>
  <si>
    <t>3.3.4</t>
  </si>
  <si>
    <t>JFPE-91886422</t>
  </si>
  <si>
    <t>DIFUSOR DE AR MODELO ADLQ-AG, COM REGISTRO, TAM 4 - TROX - FORNECIMENTO E INSTALAÇÃO.</t>
  </si>
  <si>
    <t>3.3.5</t>
  </si>
  <si>
    <t>JFPE-83922035</t>
  </si>
  <si>
    <t>DIFUSOR DE AR MODELO ADLQ-AG, COM REGISTRO, TAM 1 - TROX - FORNECIMENTO E INSTALAÇÃO.</t>
  </si>
  <si>
    <t>3.3.6</t>
  </si>
  <si>
    <t>JFPE-57751326</t>
  </si>
  <si>
    <t>GRELHA DE DESCARGA COM ALETAS FIXAS DE COLARINHO PARA INSTALAÇÃO DE DUTO, TAMANHO Ø100mm - MULTIVAC - FORNECIMENTO E INSTALAÇÃO.</t>
  </si>
  <si>
    <t>3.3.7</t>
  </si>
  <si>
    <t>JFPE-63176284</t>
  </si>
  <si>
    <t>GRELHA DE RETORNO, MODELO AR-A, COM REGISTRO, 325mmX225mm - TROX - FORNECIMENTO E INSTALAÇÃO.</t>
  </si>
  <si>
    <t>3.3.8</t>
  </si>
  <si>
    <t>JFPE-46608284</t>
  </si>
  <si>
    <t>GRELHA DE RETORNO, MODELO AR-A, COM REGISTRO, 525mmX225mm - TROX - FORNECIMENTO E INSTALAÇÃO.</t>
  </si>
  <si>
    <t>3.3.9</t>
  </si>
  <si>
    <t>JFPE-10161611</t>
  </si>
  <si>
    <t>GRELHA DE RETORNO, MODELO AR-AG, DE 225x125mm - TROX - FORNECIMENTO E INSTALAÇÃO.</t>
  </si>
  <si>
    <t>3.3.10</t>
  </si>
  <si>
    <t>JFPE-89584411</t>
  </si>
  <si>
    <t>GRELHA DE RETORNO, MODELO AT-AG, DE 825 x425mm - TROX - FORNECIMENTO E INSTALAÇÃO.</t>
  </si>
  <si>
    <t>3.4</t>
  </si>
  <si>
    <t>REDE FRIGORIGENA</t>
  </si>
  <si>
    <t>3.4.1</t>
  </si>
  <si>
    <t>JFPE-11119656</t>
  </si>
  <si>
    <t>FORNECIMENTO E INSTALAÇÃO DE MULTIKIT/RAMIFICAÇÃO "Y" REF. LG ARBLN01621</t>
  </si>
  <si>
    <t>3.4.2</t>
  </si>
  <si>
    <t>JFPE-49861352</t>
  </si>
  <si>
    <t>FORNECIMENTO E INSTALAÇÃO DE MULTIKIT/RAMIFICAÇÃO "Y" REF. LG ARBLN03321</t>
  </si>
  <si>
    <t>3.4.3</t>
  </si>
  <si>
    <t>JFPE-05240320</t>
  </si>
  <si>
    <t>FORNECIMENTO E INSTALAÇÃO DE MULTIKIT/RAMIFICAÇÃO "Y" REF. LG ARBLN07121</t>
  </si>
  <si>
    <t>3.4.4</t>
  </si>
  <si>
    <t>JFPE-48715290</t>
  </si>
  <si>
    <t>FORNECIMENTO E INSTALAÇÃO DE MULTIKIT/RAMIFICAÇÃO "Y" REF. LG ARBLN14521</t>
  </si>
  <si>
    <t>3.4.5</t>
  </si>
  <si>
    <t>97331</t>
  </si>
  <si>
    <t>TUBO EM COBRE FLEXÍVEL, DN 1/4", COM ISOLAMENTO, INSTALADO EM RAMAL DE ALIMENTAÇÃO DE AR CONDICIONADO COM CONDENSADORA CENTRAL - FORNECIMENTO E INSTALAÇÃO. AF_12/2015</t>
  </si>
  <si>
    <t>M</t>
  </si>
  <si>
    <t>3.4.6</t>
  </si>
  <si>
    <t>97332</t>
  </si>
  <si>
    <t>TUBO EM COBRE FLEXÍVEL, DN 3/8", COM ISOLAMENTO, INSTALADO EM RAMAL DE ALIMENTAÇÃO DE AR CONDICIONADO COM CONDENSADORA CENTRAL - FORNECIMENTO E INSTALAÇÃO. AF_12/2015</t>
  </si>
  <si>
    <t>3.4.7</t>
  </si>
  <si>
    <t>97333</t>
  </si>
  <si>
    <t>TUBO EM COBRE FLEXÍVEL, DN 1/2", COM ISOLAMENTO, INSTALADO EM RAMAL DE ALIMENTAÇÃO DE AR CONDICIONADO COM CONDENSADORA CENTRAL - FORNECIMENTO E INSTALAÇÃO. AF_12/2015</t>
  </si>
  <si>
    <t>3.4.8</t>
  </si>
  <si>
    <t>JFPE-21141951</t>
  </si>
  <si>
    <t>TUBO EM COBRE RIGIDO, DN 5/8", COM ISOLAMENTO, INSTALADO EM RAMAL DE ALIMENTAÇÃO DE AR CONDICIONADO COM CONDENSADORA CENTRAL FORNECIMENTO E INSTALAÇÃO. AF_12/2015</t>
  </si>
  <si>
    <t>3.4.9</t>
  </si>
  <si>
    <t>JFPE-76285308</t>
  </si>
  <si>
    <t>TUBO EM COBRE RIGIDO, DN 3/4", COM ISOLAMENTO, INSTALADO EM RAMAL DE ALIMENTAÇÃO DE AR CONDICIONADO COM CONDENSADORA CENTRAL FORNECIMENTO E INSTALAÇÃO.</t>
  </si>
  <si>
    <t>3.4.10</t>
  </si>
  <si>
    <t>JFPE-38315471</t>
  </si>
  <si>
    <t>TUBO EM COBRE FLEXÍVEL, DN 7/8", COM ISOLAMENTO, INSTALADO EM RAMAL DE ALIMENTAÇÃO DE AR CONDICIONADO COM CONDENSADORA CENTRAL FORNECIMENTO E INSTALAÇÃO.</t>
  </si>
  <si>
    <t>3.4.11</t>
  </si>
  <si>
    <t>JFPE-63549089</t>
  </si>
  <si>
    <t>TUBO EM COBRE RÍGIDO, DN 1", COM ISOLAMENTO, INSTALADO EM RAMAL DE ALIMENTAÇÃO DE AR CONDICIONADO COM CONDENSADORA CENTRAL FORNECIMENTO E INSTALAÇÃO.</t>
  </si>
  <si>
    <t>3.4.12</t>
  </si>
  <si>
    <t>JFPE-24567096</t>
  </si>
  <si>
    <t>TUBO EM COBRE FLEXÍVEL, DN 1 1/8", COM ISOLAMENTO, INSTALADO EM RAMAL DE ALIMENTAÇÃO DE AR CONDICIONADO COM CONDENSADORA CENTRAL FORNECIMENTO E INSTALAÇÃO.</t>
  </si>
  <si>
    <t>3.4.13</t>
  </si>
  <si>
    <t>JFPE-38462390</t>
  </si>
  <si>
    <t>TUBO EM COBRE RÍGIDO, DN 1 1/4", COM ISOLAMENTO, INSTALADO EM RAMAL DE ALIMENTAÇÃO DE AR CONDICIONADO COM CONDENSADORA CENTRAL FORNECIMENTO E INSTALAÇÃO.</t>
  </si>
  <si>
    <t>3.4.14</t>
  </si>
  <si>
    <t>JFPE-77963218</t>
  </si>
  <si>
    <t>TUBO EM COBRE RÍGIDO, DN 1 3/8", COM ISOLAMENTO, INSTALADO EM RAMAL DE ALIMENTAÇÃO DE AR CONDICIONADO COM CONDENSADORA CENTRAL FORNECIMENTO E INSTALAÇÃO.</t>
  </si>
  <si>
    <t>3.4.15</t>
  </si>
  <si>
    <t>JFPE-17436598</t>
  </si>
  <si>
    <t>TUBO EM COBRE RÍGIDO, DN 1 1/2", COM ISOLAMENTO, INSTALADO EM RAMAL DE ALIMENTAÇÃO DE AR CONDICIONADO COM CONDENSADORA CENTRAL FORNECIMENTO E INSTALAÇÃO.</t>
  </si>
  <si>
    <t>3.4.16</t>
  </si>
  <si>
    <t>JFPE-60983497</t>
  </si>
  <si>
    <t>TUBO EM COBRE RÍGIDO, DN 1 3/4", COM ISOLAMENTO, INSTALADO EM RAMAL DE ALIMENTAÇÃO DE AR CONDICIONADO COM CONDENSADORA CENTRAL FORNECIMENTO E INSTALAÇÃO.</t>
  </si>
  <si>
    <t>3.4.17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</si>
  <si>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</si>
  <si>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</si>
  <si>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3.5</t>
  </si>
  <si>
    <t>REDE DE DRENOS</t>
  </si>
  <si>
    <t>3.5.1</t>
  </si>
  <si>
    <t>104316</t>
  </si>
  <si>
    <t>TUBO, PVC, SOLDÁVEL, DE 32MM, INSTALADO EM DRENO DE AR CONDICIONADO - FORNECIMENTO E INSTALAÇÃO. AF_08/2022</t>
  </si>
  <si>
    <t>3.5.2</t>
  </si>
  <si>
    <t>89449</t>
  </si>
  <si>
    <t>TUBO, PVC, SOLDÁVEL, DE 50MM, INSTALADO EM PRUMADA DE ÁGUA - FORNECIMENTO E INSTALAÇÃO. AF_06/2022</t>
  </si>
  <si>
    <t>3.5.3</t>
  </si>
  <si>
    <t>89450</t>
  </si>
  <si>
    <t>TUBO, PVC, SOLDÁVEL, DE 60MM, INSTALADO EM PRUMADA DE ÁGUA - FORNECIMENTO E INSTALAÇÃO. AF_06/2022</t>
  </si>
  <si>
    <t>3.5.4</t>
  </si>
  <si>
    <t>103967</t>
  </si>
  <si>
    <t>BUCHA DE REDUÇÃO , LONGA, PVC, SOLDÁVEL, DN 50 X 32 MM, INSTALADO EM PRUMADA DE ÁGUA - FORNECIMENTO E INSTALAÇÃO. AF_06/2022</t>
  </si>
  <si>
    <t>3.5.5</t>
  </si>
  <si>
    <t>JCA-85461734</t>
  </si>
  <si>
    <t>BUCHA DE REDUÇÃO PVC, SOLDÁVEL, LONGA, DN 60 X 32 MM, INSTALADO EM PRUMADA DE ÁGUA - FORNECIMENTO E INSTALAÇÃO.</t>
  </si>
  <si>
    <t>3.5.6</t>
  </si>
  <si>
    <t>99253</t>
  </si>
  <si>
    <t>CAIXA ENTERRADA HIDRÁULICA RETANGULAR EM ALVENARIA COM TIJOLOS CERÂMICOS MACIÇOS, DIMENSÕES INTERNAS: 0,6X0,6X0,6 M PARA REDE DE DRENAGEM. AF_12/2020</t>
  </si>
  <si>
    <t>3.5.7</t>
  </si>
  <si>
    <t>104320</t>
  </si>
  <si>
    <t>JOELHO 45 GRAUS, PVC, SOLDÁVEL, DN 32 MM, INSTALADO EM DRENO DE AR CONDICIONADO - FORNECIMENTO E INSTALAÇÃO. AF_08/2022</t>
  </si>
  <si>
    <t>3.5.8</t>
  </si>
  <si>
    <t>104319</t>
  </si>
  <si>
    <t>JOELHO 90 GRAUS, PVC, SOLDÁVEL, DN 32 MM, INSTALADO EM DRENO DE AR CONDICIONADO - FORNECIMENTO E INSTALAÇÃO. AF_08/2022</t>
  </si>
  <si>
    <t>3.5.9</t>
  </si>
  <si>
    <t>89502</t>
  </si>
  <si>
    <t>JOELHO 45 GRAUS, PVC, SOLDÁVEL, DN 50MM, INSTALADO EM PRUMADA DE ÁGUA - FORNECIMENTO E INSTALAÇÃO. AF_06/2022</t>
  </si>
  <si>
    <t>3.5.10</t>
  </si>
  <si>
    <t>89506</t>
  </si>
  <si>
    <t>JOELHO 45 GRAUS, PVC, SOLDÁVEL, DN 60MM, INSTALADO EM PRUMADA DE ÁGUA - FORNECIMENTO E INSTALAÇÃO. AF_06/2022</t>
  </si>
  <si>
    <t>3.5.11</t>
  </si>
  <si>
    <t>104324</t>
  </si>
  <si>
    <t>TE, PVC, SOLDÁVEL, DN 32 MM, INSTALADO EM DRENO DE AR CONDICIONADO - FORNECIMENTO E INSTALAÇÃO. AF_08/2022</t>
  </si>
  <si>
    <t>3.5.12</t>
  </si>
  <si>
    <t>89628</t>
  </si>
  <si>
    <t>TE, PVC, SOLDÁVEL, DN 60MM, INSTALADO EM PRUMADA DE ÁGUA - FORNECIMENTO E INSTALAÇÃO. AF_06/2022</t>
  </si>
  <si>
    <t>3.6</t>
  </si>
  <si>
    <t>INSTALAÇOES ELÉTRICAS</t>
  </si>
  <si>
    <t>3.6.1</t>
  </si>
  <si>
    <t>ELETRODUTOS DE PVC E CONEXÕES</t>
  </si>
  <si>
    <t>3.6.1.1</t>
  </si>
  <si>
    <t>91863</t>
  </si>
  <si>
    <t>ELETRODUTO RÍGIDO ROSCÁVEL, PVC, DN 25 MM (3/4"), PARA CIRCUITOS TERMINAIS, INSTALADO EM FORRO - FORNECIMENTO E INSTALAÇÃO. AF_03/2023</t>
  </si>
  <si>
    <t>3.6.1.2</t>
  </si>
  <si>
    <t>91864</t>
  </si>
  <si>
    <t>ELETRODUTO RÍGIDO ROSCÁVEL, PVC, DN 32 MM (1"), PARA CIRCUITOS TERMINAIS, INSTALADO EM FORRO - FORNECIMENTO E INSTALAÇÃO. AF_03/2023</t>
  </si>
  <si>
    <t>3.6.1.3</t>
  </si>
  <si>
    <t>91865</t>
  </si>
  <si>
    <t>ELETRODUTO RÍGIDO ROSCÁVEL, PVC, DN 40 MM (1 1/4"), PARA CIRCUITOS TERMINAIS, INSTALADO EM FORRO - FORNECIMENTO E INSTALAÇÃO. AF_03/2023</t>
  </si>
  <si>
    <t>3.6.1.4</t>
  </si>
  <si>
    <t>JFPE-53933967</t>
  </si>
  <si>
    <t>ELETRODUTO RÍGIDO ROSCÁVEL, PVC, DN 50 MM (1 1/2") - FORNECIMENTO E INSTALAÇÃO.</t>
  </si>
  <si>
    <t>3.6.1.5</t>
  </si>
  <si>
    <t>JFPE-07462141</t>
  </si>
  <si>
    <t>ELETRODUTO RÍGIDO ROSCÁVEL, PVC, DN 60 MM (2") - FORNECIMENTO E INSTALAÇÃO.</t>
  </si>
  <si>
    <t>3.6.2</t>
  </si>
  <si>
    <t>DUTOS E ACESSÓRIOS</t>
  </si>
  <si>
    <t>3.6.2.1</t>
  </si>
  <si>
    <t>S00764</t>
  </si>
  <si>
    <t>Fornecimento e instalação de eletrocalha perfurada 300 x 100 x 3000 mm (ref. mopa ou similar)</t>
  </si>
  <si>
    <t>ORSE</t>
  </si>
  <si>
    <t>m</t>
  </si>
  <si>
    <t>3.6.2.2</t>
  </si>
  <si>
    <t>S12473</t>
  </si>
  <si>
    <t>Fornecimento e instalação de eletrocalha lisa, galvanizada à fogo,100 x 100 x 3000 mm (ref. mopa ou similar)</t>
  </si>
  <si>
    <t>3.6.2.3</t>
  </si>
  <si>
    <t>S09520</t>
  </si>
  <si>
    <t>Curva de inversão 300 x 100 mm para eletrocalha metálica (ref.: mopa ou similar)</t>
  </si>
  <si>
    <t>3.6.2.4</t>
  </si>
  <si>
    <t>S08701</t>
  </si>
  <si>
    <t>Curva de inversão 100x100 mm para eletrocalha metálica - Rev 01</t>
  </si>
  <si>
    <t>3.6.2.5</t>
  </si>
  <si>
    <t>S09521</t>
  </si>
  <si>
    <t>Curva horizontal 300 x 100 mm para eletrocalha metálica, com ângulo 90° (ref.: mopa ou similar)</t>
  </si>
  <si>
    <t>3.6.2.6</t>
  </si>
  <si>
    <t>S08688</t>
  </si>
  <si>
    <t>Curva horizontal 100 x 100 mm para eletrocalha metálica, com ângulo 90° (ref.: mopa ou similar)</t>
  </si>
  <si>
    <t>3.6.2.7</t>
  </si>
  <si>
    <t>S08687</t>
  </si>
  <si>
    <t>Tê horizontal 100 x 100 mm para eletrocalha metálica (ref. Mopa ou similar)</t>
  </si>
  <si>
    <t>3.6.2.8</t>
  </si>
  <si>
    <t>S00723</t>
  </si>
  <si>
    <t>Fornecimento e instalação de saída horizontal para eletroduto 3/4" (ref. vl 33 valemam ou similar)</t>
  </si>
  <si>
    <t>3.6.2.9</t>
  </si>
  <si>
    <t>S00724</t>
  </si>
  <si>
    <t>Fornecimento e instalação de saída horizontal para eletroduto 1" (ref. vl 33 valemam ou similar)</t>
  </si>
  <si>
    <t>3.6.2.10</t>
  </si>
  <si>
    <t>S00760</t>
  </si>
  <si>
    <t>Fornecimento e instalação de saída horizontal para eletroduto 2" (ref. vl 33 ge valemam ou similar)</t>
  </si>
  <si>
    <t>3.6.2.11</t>
  </si>
  <si>
    <t>S12489</t>
  </si>
  <si>
    <t>Fornecimento e instalação de saída horizontal para eletroduto 4" (ref. mopa ou similar)</t>
  </si>
  <si>
    <t>3.6.3</t>
  </si>
  <si>
    <t>CAIXAS</t>
  </si>
  <si>
    <t>3.6.3.1</t>
  </si>
  <si>
    <t>104399</t>
  </si>
  <si>
    <t>CONDULETE DE PVC, TIPO LR, PARA ELETRODUTO DE PVC SOLDÁVEL DN 25 MM (3/4''), APARENTE - FORNECIMENTO E INSTALAÇÃO. AF_10/2022</t>
  </si>
  <si>
    <t>3.6.3.2</t>
  </si>
  <si>
    <t>104400</t>
  </si>
  <si>
    <t>CONDULETE DE PVC, TIPO LR, PARA ELETRODUTO DE PVC SOLDÁVEL DN 32 MM (1''), APARENTE - FORNECIMENTO E INSTALAÇÃO. AF_10/2022</t>
  </si>
  <si>
    <t>3.6.3.3</t>
  </si>
  <si>
    <t>JFPE-40066699</t>
  </si>
  <si>
    <t>CONDULETE DE ALUMÍNIO, TIPO LR, PARA ELETRODUTO DE PVC SOLDÁVEL DN 1.1/2", APARENTE - FORNECIMENTO E INSTALAÇÃO.</t>
  </si>
  <si>
    <t>3.6.3.4</t>
  </si>
  <si>
    <t>JFPE-05442106</t>
  </si>
  <si>
    <t>CONDULETE DE ALUMÍNIO, TIPO LR, PARA ELETRODUTO DE PVC SOLDÁVEL DN 2", APARENTE - FORNECIMENTO E INSTALAÇÃO.</t>
  </si>
  <si>
    <t>3.6.4</t>
  </si>
  <si>
    <t>FIOS, CABOS E ACESSÓRIOS</t>
  </si>
  <si>
    <t>3.6.4.1</t>
  </si>
  <si>
    <t>91926</t>
  </si>
  <si>
    <t>CABO DE COBRE FLEXÍVEL ISOLADO, 2,5 MM², ANTI-CHAMA 450/750 V, PARA CIRCUITOS TERMINAIS - FORNECIMENTO E INSTALAÇÃO. AF_03/2023</t>
  </si>
  <si>
    <t>3.6.4.2</t>
  </si>
  <si>
    <t>91929</t>
  </si>
  <si>
    <t>CABO DE COBRE FLEXÍVEL ISOLADO, 4 MM², ANTI-CHAMA 0,6/1,0 KV, PARA CIRCUITOS TERMINAIS - FORNECIMENTO E INSTALAÇÃO. AF_03/2023</t>
  </si>
  <si>
    <t>3.6.4.3</t>
  </si>
  <si>
    <t>91935</t>
  </si>
  <si>
    <t>CABO DE COBRE FLEXÍVEL ISOLADO, 16 MM², ANTI-CHAMA 0,6/1,0 KV, PARA CIRCUITOS TERMINAIS - FORNECIMENTO E INSTALAÇÃO. AF_03/2023</t>
  </si>
  <si>
    <t>3.6.4.4</t>
  </si>
  <si>
    <t>101889</t>
  </si>
  <si>
    <t>CABO DE COBRE ISOLADO, 25 MM², ANTI-CHAMA 0,6/1 KV, INSTALADO EM ELETROCALHA OU PERFILADO - FORNECIMENTO E INSTALAÇÃO. AF_10/2020</t>
  </si>
  <si>
    <t>3.6.4.5</t>
  </si>
  <si>
    <t>92986</t>
  </si>
  <si>
    <t>CABO DE COBRE FLEXÍVEL ISOLADO, 35 MM², ANTI-CHAMA 0,6/1,0 KV, PARA REDE ENTERRADA DE DISTRIBUIÇÃO DE ENERGIA ELÉTRICA - FORNECIMENTO E INSTALAÇÃO. AF_12/2021</t>
  </si>
  <si>
    <t>3.6.4.6</t>
  </si>
  <si>
    <t>92988</t>
  </si>
  <si>
    <t>CABO DE COBRE FLEXÍVEL ISOLADO, 50 MM², ANTI-CHAMA 0,6/1,0 KV, PARA REDE ENTERRADA DE DISTRIBUIÇÃO DE ENERGIA ELÉTRICA - FORNECIMENTO E INSTALAÇÃO. AF_12/2021</t>
  </si>
  <si>
    <t>3.6.4.7</t>
  </si>
  <si>
    <t>101567</t>
  </si>
  <si>
    <t>CABO DE COBRE FLEXÍVEL ISOLADO, 95 MM², 0,6/1,0 KV, PARA REDE AÉREA DE DISTRIBUIÇÃO DE ENERGIA ELÉTRICA DE BAIXA TENSÃO - FORNECIMENTO E INSTALAÇÃO. AF_07/2020</t>
  </si>
  <si>
    <t>3.6.4.8</t>
  </si>
  <si>
    <t>101568</t>
  </si>
  <si>
    <t>CABO DE COBRE FLEXÍVEL ISOLADO, 120 MM², 0,6/1,0 KV, PARA REDE AÉREA DE DISTRIBUIÇÃO DE ENERGIA ELÉTRICA DE BAIXA TENSÃO - FORNECIMENTO E INSTALAÇÃO. AF_07/2020</t>
  </si>
  <si>
    <t>3.6.4.9</t>
  </si>
  <si>
    <t>92998</t>
  </si>
  <si>
    <t>CABO DE COBRE FLEXÍVEL ISOLADO, 185 MM², ANTI-CHAMA 0,6/1,0 KV, PARA REDE ENTERRADA DE DISTRIBUIÇÃO DE ENERGIA ELÉTRICA - FORNECIMENTO E INSTALAÇÃO. AF_12/2021</t>
  </si>
  <si>
    <t>3.6.4.10</t>
  </si>
  <si>
    <t>93000</t>
  </si>
  <si>
    <t>CABO DE COBRE FLEXÍVEL ISOLADO, 240 MM², ANTI-CHAMA 0,6/1,0 KV, PARA REDE ENTERRADA DE DISTRIBUIÇÃO DE ENERGIA ELÉTRICA - FORNECIMENTO E INSTALAÇÃO. AF_12/2021</t>
  </si>
  <si>
    <t>3.6.4.11</t>
  </si>
  <si>
    <t>JFPE-84545061</t>
  </si>
  <si>
    <t>CABO FLEXÍVEL BLINDADO TIPO SHIELD AF DATALINK AFT 3X18AWG 300V 70C</t>
  </si>
  <si>
    <t>3.6.5</t>
  </si>
  <si>
    <t>TOMADAS</t>
  </si>
  <si>
    <t>3.6.5.1</t>
  </si>
  <si>
    <t>91997</t>
  </si>
  <si>
    <t>TOMADA MÉDIA DE EMBUTIR (1 MÓDULO), 2P+T 20 A, INCLUINDO SUPORTE E PLACA - FORNECIMENTO E INSTALAÇÃO. AF_03/2023</t>
  </si>
  <si>
    <t>3.6.6</t>
  </si>
  <si>
    <t>QUADROS</t>
  </si>
  <si>
    <t>3.6.6.1</t>
  </si>
  <si>
    <t>QFAC-UE-1P.1</t>
  </si>
  <si>
    <t>3.6.6.1.1</t>
  </si>
  <si>
    <t>93653</t>
  </si>
  <si>
    <t>DISJUNTOR MONOPOLAR TIPO DIN, CORRENTE NOMINAL DE 10A - FORNECIMENTO E INSTALAÇÃO. AF_10/2020</t>
  </si>
  <si>
    <t>3.6.6.1.2</t>
  </si>
  <si>
    <t>93656</t>
  </si>
  <si>
    <t>DISJUNTOR MONOPOLAR TIPO DIN, CORRENTE NOMINAL DE 25A - FORNECIMENTO E INSTALAÇÃO. AF_10/2020</t>
  </si>
  <si>
    <t>3.6.6.1.3</t>
  </si>
  <si>
    <t>93670</t>
  </si>
  <si>
    <t>DISJUNTOR TRIPOLAR TIPO DIN, CORRENTE NOMINAL DE 25A - FORNECIMENTO E INSTALAÇÃO. AF_10/2020</t>
  </si>
  <si>
    <t>3.6.6.1.4</t>
  </si>
  <si>
    <t>S11572</t>
  </si>
  <si>
    <t>Disjuntor termomagnetico tripolar 70 A, padrão DIN (Europeu - linha branca), curva C, 10KA</t>
  </si>
  <si>
    <t>3.6.6.1.5</t>
  </si>
  <si>
    <t>JFPE-61713378</t>
  </si>
  <si>
    <t>DISJUNTOR TERMOMAGNÉTICO TRIPOLAR , CORRENTE NOMINAL DE 150A - FORNECIMENTO E INSTALAÇÃO</t>
  </si>
  <si>
    <t>3.6.6.2</t>
  </si>
  <si>
    <t>QFAC-UE-1P.2</t>
  </si>
  <si>
    <t>3.6.6.2.1</t>
  </si>
  <si>
    <t>3.6.6.2.2</t>
  </si>
  <si>
    <t>3.6.6.2.3</t>
  </si>
  <si>
    <t>3.6.6.2.4</t>
  </si>
  <si>
    <t>3.6.6.3</t>
  </si>
  <si>
    <t>QFAC-UE-2P.1</t>
  </si>
  <si>
    <t>3.6.6.3.1</t>
  </si>
  <si>
    <t>93654</t>
  </si>
  <si>
    <t>DISJUNTOR MONOPOLAR TIPO DIN, CORRENTE NOMINAL DE 16A - FORNECIMENTO E INSTALAÇÃO. AF_10/2020</t>
  </si>
  <si>
    <t>3.6.6.3.2</t>
  </si>
  <si>
    <t>3.6.6.3.3</t>
  </si>
  <si>
    <t>93668</t>
  </si>
  <si>
    <t>DISJUNTOR TRIPOLAR TIPO DIN, CORRENTE NOMINAL DE 16A - FORNECIMENTO E INSTALAÇÃO. AF_10/2020</t>
  </si>
  <si>
    <t>3.6.6.3.4</t>
  </si>
  <si>
    <t>3.6.6.3.5</t>
  </si>
  <si>
    <t>3.6.6.3.6</t>
  </si>
  <si>
    <t>S00453</t>
  </si>
  <si>
    <t>Disjuntor termomagnetico tripolar 100 A, padrão DIN (Europeu - linha branca), 65KA</t>
  </si>
  <si>
    <t>3.6.6.4</t>
  </si>
  <si>
    <t>QFAC-UE-2P.2</t>
  </si>
  <si>
    <t>3.6.6.4.1</t>
  </si>
  <si>
    <t>3.6.6.4.2</t>
  </si>
  <si>
    <t>3.6.6.4.3</t>
  </si>
  <si>
    <t>3.6.6.4.4</t>
  </si>
  <si>
    <t>3.6.6.4.5</t>
  </si>
  <si>
    <t>3.6.6.4.6</t>
  </si>
  <si>
    <t>3.6.6.5</t>
  </si>
  <si>
    <t>3.6.6.5.1</t>
  </si>
  <si>
    <t>3.6.6.5.2</t>
  </si>
  <si>
    <t>3.6.6.5.3</t>
  </si>
  <si>
    <t>S11377</t>
  </si>
  <si>
    <t>Quadro geral de distribuição de embutir, com barramento, em chapa galvaniz., medindo:1000x600x250cm, exclusive disjuntores</t>
  </si>
  <si>
    <t>3.6.6.6</t>
  </si>
  <si>
    <t>3.6.6.6.1</t>
  </si>
  <si>
    <t>3.6.6.6.2</t>
  </si>
  <si>
    <t>3.6.6.6.3</t>
  </si>
  <si>
    <t>3.6.6.7</t>
  </si>
  <si>
    <t>QFAC-UE-4P.1</t>
  </si>
  <si>
    <t>3.6.6.7.1</t>
  </si>
  <si>
    <t>3.6.6.7.2</t>
  </si>
  <si>
    <t>3.6.6.7.3</t>
  </si>
  <si>
    <t>3.6.6.8</t>
  </si>
  <si>
    <t>QFAC-UE-4P.2</t>
  </si>
  <si>
    <t>3.6.6.8.1</t>
  </si>
  <si>
    <t>3.6.6.8.2</t>
  </si>
  <si>
    <t>3.6.6.8.3</t>
  </si>
  <si>
    <t>3.6.6.9</t>
  </si>
  <si>
    <t>QFAC-UE-3/5/6/7P.1</t>
  </si>
  <si>
    <t>3.6.6.9.1</t>
  </si>
  <si>
    <t>3.6.6.9.2</t>
  </si>
  <si>
    <t>3.6.6.9.3</t>
  </si>
  <si>
    <t>3.6.6.10</t>
  </si>
  <si>
    <t>QFAC-UE-3/5/6/7P.2</t>
  </si>
  <si>
    <t>3.6.6.10.1</t>
  </si>
  <si>
    <t>3.6.6.10.2</t>
  </si>
  <si>
    <t>3.6.6.10.3</t>
  </si>
  <si>
    <t>3.6.6.11</t>
  </si>
  <si>
    <t>QFAC-UE-8P.1</t>
  </si>
  <si>
    <t>3.6.6.11.1</t>
  </si>
  <si>
    <t>3.6.6.11.2</t>
  </si>
  <si>
    <t>3.6.6.11.3</t>
  </si>
  <si>
    <t>3.6.6.12</t>
  </si>
  <si>
    <t>QFAC-UE-8P.2</t>
  </si>
  <si>
    <t>3.6.6.12.1</t>
  </si>
  <si>
    <t>3.6.6.12.2</t>
  </si>
  <si>
    <t>3.6.6.12.3</t>
  </si>
  <si>
    <t>3.6.6.13</t>
  </si>
  <si>
    <t>QFAC-UE-9P.1</t>
  </si>
  <si>
    <t>3.6.6.13.1</t>
  </si>
  <si>
    <t>3.6.6.13.2</t>
  </si>
  <si>
    <t>3.6.6.13.3</t>
  </si>
  <si>
    <t>3.6.6.14</t>
  </si>
  <si>
    <t>QFAC-UE-9P.2</t>
  </si>
  <si>
    <t>3.6.6.14.1</t>
  </si>
  <si>
    <t>3.6.6.14.2</t>
  </si>
  <si>
    <t>3.6.6.14.3</t>
  </si>
  <si>
    <t>3.6.6.15</t>
  </si>
  <si>
    <t>QFAC-UE-10P.1</t>
  </si>
  <si>
    <t>3.6.6.15.1</t>
  </si>
  <si>
    <t>3.6.6.15.2</t>
  </si>
  <si>
    <t>3.6.6.15.3</t>
  </si>
  <si>
    <t>93671</t>
  </si>
  <si>
    <t>DISJUNTOR TRIPOLAR TIPO DIN, CORRENTE NOMINAL DE 32A - FORNECIMENTO E INSTALAÇÃO. AF_10/2020</t>
  </si>
  <si>
    <t>3.6.6.15.4</t>
  </si>
  <si>
    <t>S09004</t>
  </si>
  <si>
    <t>Disjuntor termomagnetico tripolar 80 A, padrão DIN (Europeu - linha branca), curva C, 5KA</t>
  </si>
  <si>
    <t>3.6.6.15.5</t>
  </si>
  <si>
    <t>101895</t>
  </si>
  <si>
    <t>DISJUNTOR TERMOMAGNÉTICO TRIPOLAR , CORRENTE NOMINAL DE 125A - FORNECIMENTO E INSTALAÇÃO. AF_10/2020</t>
  </si>
  <si>
    <t>3.6.6.15.6</t>
  </si>
  <si>
    <t>3.6.6.16</t>
  </si>
  <si>
    <t>QFAC-UE-10P.2</t>
  </si>
  <si>
    <t>3.6.6.16.1</t>
  </si>
  <si>
    <t>3.6.6.16.2</t>
  </si>
  <si>
    <t>3.6.6.16.3</t>
  </si>
  <si>
    <t>3.6.6.16.4</t>
  </si>
  <si>
    <t>3.6.6.16.5</t>
  </si>
  <si>
    <t>3.6.6.17</t>
  </si>
  <si>
    <t>3.6.6.17.1</t>
  </si>
  <si>
    <t>3.6.6.17.2</t>
  </si>
  <si>
    <t>3.6.6.17.3</t>
  </si>
  <si>
    <t>3.6.6.17.4</t>
  </si>
  <si>
    <t>3.6.6.17.5</t>
  </si>
  <si>
    <t>3.6.6.17.6</t>
  </si>
  <si>
    <t>3.6.6.17.7</t>
  </si>
  <si>
    <t>3.6.6.18</t>
  </si>
  <si>
    <t>3.6.6.18.1</t>
  </si>
  <si>
    <t>3.6.6.18.2</t>
  </si>
  <si>
    <t>3.6.6.18.3</t>
  </si>
  <si>
    <t>3.6.6.18.4</t>
  </si>
  <si>
    <t>3.6.6.18.5</t>
  </si>
  <si>
    <t>3.6.6.18.6</t>
  </si>
  <si>
    <t>3.6.6.18.7</t>
  </si>
  <si>
    <t>3.6.6.19</t>
  </si>
  <si>
    <t>3.6.6.19.1</t>
  </si>
  <si>
    <t>3.6.6.19.2</t>
  </si>
  <si>
    <t>3.6.6.19.3</t>
  </si>
  <si>
    <t>3.6.6.19.4</t>
  </si>
  <si>
    <t>3.6.6.19.5</t>
  </si>
  <si>
    <t>3.6.6.19.6</t>
  </si>
  <si>
    <t>3.6.6.19.7</t>
  </si>
  <si>
    <t>3.6.6.20</t>
  </si>
  <si>
    <t>3.6.6.20.1</t>
  </si>
  <si>
    <t>3.6.6.20.2</t>
  </si>
  <si>
    <t>3.6.6.20.3</t>
  </si>
  <si>
    <t>3.6.6.20.4</t>
  </si>
  <si>
    <t>3.6.6.20.5</t>
  </si>
  <si>
    <t>3.6.6.20.6</t>
  </si>
  <si>
    <t>3.6.6.20.7</t>
  </si>
  <si>
    <t>3.6.6.21</t>
  </si>
  <si>
    <t>QFAC-UE-7P.1</t>
  </si>
  <si>
    <t>3.6.6.21.1</t>
  </si>
  <si>
    <t>3.6.6.21.2</t>
  </si>
  <si>
    <t>3.6.6.21.3</t>
  </si>
  <si>
    <t>3.6.6.21.4</t>
  </si>
  <si>
    <t>3.6.6.21.5</t>
  </si>
  <si>
    <t>3.6.6.21.6</t>
  </si>
  <si>
    <t>3.6.6.21.7</t>
  </si>
  <si>
    <t>3.6.6.22</t>
  </si>
  <si>
    <t>QFAC-UE-7P.2</t>
  </si>
  <si>
    <t>3.6.6.22.1</t>
  </si>
  <si>
    <t>3.6.6.22.2</t>
  </si>
  <si>
    <t>3.6.6.22.3</t>
  </si>
  <si>
    <t>3.6.6.22.4</t>
  </si>
  <si>
    <t>3.6.6.22.5</t>
  </si>
  <si>
    <t>3.6.6.22.6</t>
  </si>
  <si>
    <t>3.6.6.22.7</t>
  </si>
  <si>
    <t>3.6.6.23</t>
  </si>
  <si>
    <t>QFAC-UE-6P.1</t>
  </si>
  <si>
    <t>3.6.6.23.1</t>
  </si>
  <si>
    <t>3.6.6.23.2</t>
  </si>
  <si>
    <t>3.6.6.23.3</t>
  </si>
  <si>
    <t>3.6.6.23.4</t>
  </si>
  <si>
    <t>3.6.6.23.5</t>
  </si>
  <si>
    <t>3.6.6.23.6</t>
  </si>
  <si>
    <t>3.6.6.23.7</t>
  </si>
  <si>
    <t>3.6.6.24</t>
  </si>
  <si>
    <t>QFAC-UE-6P.2</t>
  </si>
  <si>
    <t>3.6.6.24.1</t>
  </si>
  <si>
    <t>3.6.6.24.2</t>
  </si>
  <si>
    <t>3.6.6.24.3</t>
  </si>
  <si>
    <t>3.6.6.24.4</t>
  </si>
  <si>
    <t>3.6.6.24.5</t>
  </si>
  <si>
    <t>3.6.6.24.6</t>
  </si>
  <si>
    <t>3.6.6.24.7</t>
  </si>
  <si>
    <t>3.6.6.25</t>
  </si>
  <si>
    <t>QFAC-UE-5P.1</t>
  </si>
  <si>
    <t>3.6.6.25.1</t>
  </si>
  <si>
    <t>3.6.6.25.2</t>
  </si>
  <si>
    <t>3.6.6.25.3</t>
  </si>
  <si>
    <t>3.6.6.25.4</t>
  </si>
  <si>
    <t>3.6.6.25.5</t>
  </si>
  <si>
    <t>3.6.6.25.6</t>
  </si>
  <si>
    <t>3.6.6.25.7</t>
  </si>
  <si>
    <t>3.6.6.26</t>
  </si>
  <si>
    <t>QFAC-UE-5P.2</t>
  </si>
  <si>
    <t>3.6.6.26.1</t>
  </si>
  <si>
    <t>3.6.6.26.2</t>
  </si>
  <si>
    <t>3.6.6.26.3</t>
  </si>
  <si>
    <t>3.6.6.26.4</t>
  </si>
  <si>
    <t>3.6.6.26.5</t>
  </si>
  <si>
    <t>3.6.6.26.6</t>
  </si>
  <si>
    <t>3.6.6.26.7</t>
  </si>
  <si>
    <t>3.6.6.27</t>
  </si>
  <si>
    <t>3.6.6.27.1</t>
  </si>
  <si>
    <t>3.6.6.27.2</t>
  </si>
  <si>
    <t>3.6.6.27.3</t>
  </si>
  <si>
    <t>3.6.6.27.4</t>
  </si>
  <si>
    <t>3.6.6.27.5</t>
  </si>
  <si>
    <t>3.6.6.27.6</t>
  </si>
  <si>
    <t>3.6.6.27.7</t>
  </si>
  <si>
    <t>3.6.6.28</t>
  </si>
  <si>
    <t>3.6.6.28.1</t>
  </si>
  <si>
    <t>3.6.6.28.2</t>
  </si>
  <si>
    <t>3.6.6.28.3</t>
  </si>
  <si>
    <t>3.6.6.28.4</t>
  </si>
  <si>
    <t>3.6.6.28.5</t>
  </si>
  <si>
    <t>3.6.6.28.6</t>
  </si>
  <si>
    <t>3.6.6.28.7</t>
  </si>
  <si>
    <t>3.6.6.29</t>
  </si>
  <si>
    <t>QFAC-UE-3P.1</t>
  </si>
  <si>
    <t>3.6.6.29.1</t>
  </si>
  <si>
    <t>3.6.6.29.2</t>
  </si>
  <si>
    <t>3.6.6.29.3</t>
  </si>
  <si>
    <t>3.6.6.29.4</t>
  </si>
  <si>
    <t>3.6.6.29.5</t>
  </si>
  <si>
    <t>3.6.6.29.6</t>
  </si>
  <si>
    <t>3.6.6.29.7</t>
  </si>
  <si>
    <t>3.6.6.30</t>
  </si>
  <si>
    <t>QFAC-UE-3P.2</t>
  </si>
  <si>
    <t>3.6.6.30.1</t>
  </si>
  <si>
    <t>3.6.6.30.2</t>
  </si>
  <si>
    <t>3.6.6.30.3</t>
  </si>
  <si>
    <t>3.6.6.30.4</t>
  </si>
  <si>
    <t>3.6.6.30.5</t>
  </si>
  <si>
    <t>3.6.6.30.6</t>
  </si>
  <si>
    <t>3.6.6.30.7</t>
  </si>
  <si>
    <t>3.6.6.31</t>
  </si>
  <si>
    <t>QF-01-SEDE</t>
  </si>
  <si>
    <t>3.6.6.31.1</t>
  </si>
  <si>
    <t>3.6.6.31.2</t>
  </si>
  <si>
    <t>3.6.6.31.3</t>
  </si>
  <si>
    <t>JFPE-38118844</t>
  </si>
  <si>
    <t>DISJUNTOR TERMOMAGNÉTICO TRIPOLAR , CORRENTE NOMINAL DE 300A - FORNECIMENTO E INSTALAÇÃO</t>
  </si>
  <si>
    <t>3.6.6.31.4</t>
  </si>
  <si>
    <t>S13463</t>
  </si>
  <si>
    <t>Quadro geral de sobrepor, medindo 900 x 800 x 200 mm, em chapa galvanizada, pintado eletrostaticamente na cor bege, com barramento para geral de 300 A. Exclusive disjuntores</t>
  </si>
  <si>
    <t>3.6.6.32</t>
  </si>
  <si>
    <t>QF-02-SEDE</t>
  </si>
  <si>
    <t>3.6.6.32.1</t>
  </si>
  <si>
    <t>3.6.6.32.2</t>
  </si>
  <si>
    <t>JFPE-01459311</t>
  </si>
  <si>
    <t>DISJUNTOR TERMOMAGNÉTICO TRIPOLAR , CORRENTE NOMINAL DE 350A - FORNECIMENTO E INSTALAÇÃO</t>
  </si>
  <si>
    <t>3.6.6.32.3</t>
  </si>
  <si>
    <t>3.6.6.33</t>
  </si>
  <si>
    <t>QF-03-SEDE</t>
  </si>
  <si>
    <t>3.6.6.33.1</t>
  </si>
  <si>
    <t>3.6.6.33.2</t>
  </si>
  <si>
    <t>3.6.6.33.3</t>
  </si>
  <si>
    <t>3.6.6.34</t>
  </si>
  <si>
    <t>QF-04-SEDE</t>
  </si>
  <si>
    <t>3.6.6.34.1</t>
  </si>
  <si>
    <t>3.6.6.34.2</t>
  </si>
  <si>
    <t>3.6.6.34.3</t>
  </si>
  <si>
    <t>101897</t>
  </si>
  <si>
    <t>DISJUNTOR TERMOMAGNÉTICO TRIPOLAR , CORRENTE NOMINAL DE 250A - FORNECIMENTO E INSTALAÇÃO. AF_10/2020</t>
  </si>
  <si>
    <t>3.6.6.34.4</t>
  </si>
  <si>
    <t>3.7</t>
  </si>
  <si>
    <t>SERVIÇOS DIVERSOS</t>
  </si>
  <si>
    <t>3.7.1</t>
  </si>
  <si>
    <t>97640</t>
  </si>
  <si>
    <t>REMOÇÃO DE FORROS DE DRYWALL, PVC E FIBROMINERAL, DE FORMA MANUAL, SEM REAPROVEITAMENTO. AF_09/2023</t>
  </si>
  <si>
    <t>3.7.2</t>
  </si>
  <si>
    <t>JFPE-62504584</t>
  </si>
  <si>
    <t>REINSTALAÇÃO DE FORROS DE DRYWALL, PVC E FIBRO-MINERAL, DE FORMA MANUAL</t>
  </si>
  <si>
    <t>3.7.3</t>
  </si>
  <si>
    <t>JFPE-20924252</t>
  </si>
  <si>
    <t>REMOÇÃO / REALOCAÇÃO DE DUTOS EXISTENTES PARA INSTALAÇÃO DE EQUIPAMENTOS DE AR CONDICIONADO</t>
  </si>
  <si>
    <t>3.7.4</t>
  </si>
  <si>
    <t>JFPE-66587506</t>
  </si>
  <si>
    <t>SERVIÇO DE DESMONTAGEM DE EQUIPAMENTO FAN-COIL, INCLUSIVE TRANSPORTE HORIZONTAL E VERTICAL ATÉ ÁREA DE ARMAZENAMENTO</t>
  </si>
  <si>
    <t>3.7.5</t>
  </si>
  <si>
    <t>JFPE-38454172</t>
  </si>
  <si>
    <t>FORNECIMENTO E INSTALAÇÃO DE SISTEMA DE AUTOMAÇÃO PARA SISTEMA VRF</t>
  </si>
  <si>
    <t>4</t>
  </si>
  <si>
    <t>ANEXO 1</t>
  </si>
  <si>
    <t>4.1</t>
  </si>
  <si>
    <t>4.1.1</t>
  </si>
  <si>
    <t>JFPE-29334582</t>
  </si>
  <si>
    <t>FORNECIMENTO DE MODULO CONDENSADOR DO TIPO "VRF”, EXPANSÃO DIRETA, TECNOLOGIA VRF, COM CAPACIDADE DE 14 HP - BDI = 15,28</t>
  </si>
  <si>
    <t>4.1.2</t>
  </si>
  <si>
    <t>4.1.3</t>
  </si>
  <si>
    <t>4.1.4</t>
  </si>
  <si>
    <t>4.1.5</t>
  </si>
  <si>
    <t>4.1.6</t>
  </si>
  <si>
    <t>JFPE-02131786</t>
  </si>
  <si>
    <t>FORNECIMENTO DE UNIDADE EVAPORADORA TIPO CASSETE QUATRO VIAS 1,6 HP - BDI = 15,28</t>
  </si>
  <si>
    <t>4.1.7</t>
  </si>
  <si>
    <t>4.1.8</t>
  </si>
  <si>
    <t>JFPE-19543351</t>
  </si>
  <si>
    <t>FORNECIMENTO DE UNIDADE EVAPORADORA TIPO CASSETE QUATRO VIAS 3,2 HP - BDI = 15,28</t>
  </si>
  <si>
    <t>4.1.9</t>
  </si>
  <si>
    <t>JFPE-26731204</t>
  </si>
  <si>
    <t>FORNECIMENTO DE UNIDADE EVAPORADORA TIPO CASSETE QUATRO VIAS 5,0 HP - BDI = 15,28</t>
  </si>
  <si>
    <t>4.1.10</t>
  </si>
  <si>
    <t>JFPE-37565206</t>
  </si>
  <si>
    <t>FORNECIMENTO DE UNIDADE EVAPORADORA TIPO EMBUTIDA 3,0 HP - BDI = 15,28</t>
  </si>
  <si>
    <t>4.1.11</t>
  </si>
  <si>
    <t>4.1.12</t>
  </si>
  <si>
    <t>JFPE-09917634</t>
  </si>
  <si>
    <t>FORNECIMENTO DE UNIDADE EVAPORADORA TIPO PISO TETO 2,0 HP - BDI = 15,28</t>
  </si>
  <si>
    <t>4.1.13</t>
  </si>
  <si>
    <t>JFPE-87023489</t>
  </si>
  <si>
    <t>FORNECIMENTO DE UNIDADE EVAPORADORA TIPO PISO TETO 4,0 HP - BDI = 15,28</t>
  </si>
  <si>
    <t>4.1.14</t>
  </si>
  <si>
    <t>4.1.15</t>
  </si>
  <si>
    <t>4.2</t>
  </si>
  <si>
    <t>4.2.1</t>
  </si>
  <si>
    <t>JCA-06502982</t>
  </si>
  <si>
    <t>SERVIÇO DE INSTALAÇÃO DE CONDENSADOR PARA SISTEMA VRF DE AR CONDICIONADO, CAPACIDADE DE ATÉ 16 HP</t>
  </si>
  <si>
    <t>4.2.2</t>
  </si>
  <si>
    <t>4.2.3</t>
  </si>
  <si>
    <t>4.2.4</t>
  </si>
  <si>
    <t>4.2.5</t>
  </si>
  <si>
    <t>4.2.6</t>
  </si>
  <si>
    <t>JCA-67362166</t>
  </si>
  <si>
    <t>SERVIÇO DE INSTALAÇÃO DE AR CONDICIONADO SPLIT VRF, PISO TETO, CAPACIDADE DE 3,0 HP</t>
  </si>
  <si>
    <t>4.2.7</t>
  </si>
  <si>
    <t>4.2.8</t>
  </si>
  <si>
    <t>JCA-27414341</t>
  </si>
  <si>
    <t>SERVIÇO DE INSTALAÇÃO DE AR CONDICIONADO SPLIT VRF, PISO TETO, CAPACIDADE DE 2,0 HP</t>
  </si>
  <si>
    <t>4.2.9</t>
  </si>
  <si>
    <t>4.3</t>
  </si>
  <si>
    <t>4.3.1</t>
  </si>
  <si>
    <t>4.3.2</t>
  </si>
  <si>
    <t>4.3.3</t>
  </si>
  <si>
    <t>JFPE-31926651</t>
  </si>
  <si>
    <t>INSTALAÇÃO DE ISOLAMENTO DE POLIESTIRENO EXPANDIDO/EPS (ISOPOR) FIXADA NA CHAPA COM ADESIVO E FITA PLÁSTICA.</t>
  </si>
  <si>
    <t>4.3.4</t>
  </si>
  <si>
    <t>4.3.5</t>
  </si>
  <si>
    <t>4.3.6</t>
  </si>
  <si>
    <t>4.3.7</t>
  </si>
  <si>
    <t>JFPE-60038790</t>
  </si>
  <si>
    <t>GRELHA DE RETORNO, MODELO AT-AG, DE 425x125mm - TROX - FORNECIMENTO E INSTALAÇÃO.</t>
  </si>
  <si>
    <t>4.3.8</t>
  </si>
  <si>
    <t>JFPE-24366960</t>
  </si>
  <si>
    <t>GRELHA DE RETORNO, MODELO AT-AG, DE 825 x225mm - TROX - FORNECIMENTO E INSTALAÇÃO.</t>
  </si>
  <si>
    <t>4.4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</si>
  <si>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</si>
  <si>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</si>
  <si>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</si>
  <si>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</si>
  <si>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</si>
  <si>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</si>
  <si>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</si>
  <si>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</si>
  <si>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</si>
  <si>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</si>
  <si>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</si>
  <si>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</si>
  <si>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4.4.13</t>
  </si>
  <si>
    <t>4.4.14</t>
  </si>
  <si>
    <t>4.4.15</t>
  </si>
  <si>
    <t>4.5</t>
  </si>
  <si>
    <t>4.5.1</t>
  </si>
  <si>
    <t>4.5.2</t>
  </si>
  <si>
    <t>4.5.3</t>
  </si>
  <si>
    <t>4.5.4</t>
  </si>
  <si>
    <t>4.5.5</t>
  </si>
  <si>
    <t>4.5.6</t>
  </si>
  <si>
    <t>4.5.7</t>
  </si>
  <si>
    <t>103976</t>
  </si>
  <si>
    <t>TE DE REDUÇÃO, 90 GRAUS, PVC, SOLDÁVEL, DN 50 MM X 32 MM, INSTALADO EM PRUMADA DE ÁGUA - FORNECIMENTO E INSTALAÇÃO. AF_06/2022</t>
  </si>
  <si>
    <t>4.5.8</t>
  </si>
  <si>
    <t>4.5.9</t>
  </si>
  <si>
    <t>89625</t>
  </si>
  <si>
    <t>TE, PVC, SOLDÁVEL, DN 50MM, INSTALADO EM PRUMADA DE ÁGUA - FORNECIMENTO E INSTALAÇÃO. AF_06/2022</t>
  </si>
  <si>
    <t>4.6</t>
  </si>
  <si>
    <t>4.6.1</t>
  </si>
  <si>
    <t>4.6.1.1</t>
  </si>
  <si>
    <t>4.6.1.2</t>
  </si>
  <si>
    <t>4.6.2</t>
  </si>
  <si>
    <t>4.6.2.1</t>
  </si>
  <si>
    <t>4.6.2.2</t>
  </si>
  <si>
    <t>4.6.2.3</t>
  </si>
  <si>
    <t>4.6.2.4</t>
  </si>
  <si>
    <t>4.6.3</t>
  </si>
  <si>
    <t>4.6.3.1</t>
  </si>
  <si>
    <t>95817</t>
  </si>
  <si>
    <t>CONDULETE DE PVC, TIPO X, PARA ELETRODUTO DE PVC SOLDÁVEL DN 25 MM (3/4"), APARENTE - FORNECIMENTO E INSTALAÇÃO. AF_10/2022</t>
  </si>
  <si>
    <t>4.6.3.2</t>
  </si>
  <si>
    <t>S104400S</t>
  </si>
  <si>
    <t>Condulete de pvc, tipo lr, para eletroduto de pvc soldável dn 32 mm (1''), aparente - fornecimento e instalação. af_10/2022</t>
  </si>
  <si>
    <t>4.6.3.3</t>
  </si>
  <si>
    <t>4.6.4</t>
  </si>
  <si>
    <t>4.6.4.1</t>
  </si>
  <si>
    <t>4.6.4.2</t>
  </si>
  <si>
    <t>91933</t>
  </si>
  <si>
    <t>CABO DE COBRE FLEXÍVEL ISOLADO, 10 MM², ANTI-CHAMA 0,6/1,0 KV, PARA CIRCUITOS TERMINAIS - FORNECIMENTO E INSTALAÇÃO. AF_03/2023</t>
  </si>
  <si>
    <t>4.6.4.3</t>
  </si>
  <si>
    <t>4.6.4.4</t>
  </si>
  <si>
    <t>4.6.4.5</t>
  </si>
  <si>
    <t>91928</t>
  </si>
  <si>
    <t>CABO DE COBRE FLEXÍVEL ISOLADO, 4 MM², ANTI-CHAMA 450/750 V, PARA CIRCUITOS TERMINAIS - FORNECIMENTO E INSTALAÇÃO. AF_03/2023</t>
  </si>
  <si>
    <t>4.6.5</t>
  </si>
  <si>
    <t>4.6.5.1</t>
  </si>
  <si>
    <t>4.6.6</t>
  </si>
  <si>
    <t>4.6.6.1</t>
  </si>
  <si>
    <t>QFAC-UC-TE-I</t>
  </si>
  <si>
    <t>4.6.6.1.1</t>
  </si>
  <si>
    <t>4.6.6.1.2</t>
  </si>
  <si>
    <t>93672</t>
  </si>
  <si>
    <t>DISJUNTOR TRIPOLAR TIPO DIN, CORRENTE NOMINAL DE 40A - FORNECIMENTO E INSTALAÇÃO. AF_10/2020</t>
  </si>
  <si>
    <t>4.6.6.1.3</t>
  </si>
  <si>
    <t>4.6.6.1.4</t>
  </si>
  <si>
    <t>4.6.6.1.5</t>
  </si>
  <si>
    <t>4.6.6.2</t>
  </si>
  <si>
    <t>QFAC-UE-TE-I</t>
  </si>
  <si>
    <t>4.6.6.2.1</t>
  </si>
  <si>
    <t>4.6.6.2.2</t>
  </si>
  <si>
    <t>4.6.6.2.3</t>
  </si>
  <si>
    <t>101878</t>
  </si>
  <si>
    <t>QUADRO DE DISTRIBUIÇÃO DE ENERGIA EM CHAPA DE AÇO GALVANIZADO, DE SOBREPOR, COM BARRAMENTO TRIFÁSICO, PARA 18 DISJUNTORES DIN 100A - FORNECIMENTO E INSTALAÇÃO. AF_10/2020</t>
  </si>
  <si>
    <t>4.6.6.3</t>
  </si>
  <si>
    <t>QGBT-AC</t>
  </si>
  <si>
    <t>4.6.6.3.1</t>
  </si>
  <si>
    <t>4.6.6.3.2</t>
  </si>
  <si>
    <t>101898</t>
  </si>
  <si>
    <t>DISJUNTOR TERMOMAGNÉTICO TRIPOLAR , CORRENTE NOMINAL DE 400A - FORNECIMENTO E INSTALAÇÃO. AF_10/2020</t>
  </si>
  <si>
    <t>4.6.6.3.3</t>
  </si>
  <si>
    <t>4.6.6.3.4</t>
  </si>
  <si>
    <t>4.6.6.3.5</t>
  </si>
  <si>
    <t>4.6.6.3.6</t>
  </si>
  <si>
    <t>S00660</t>
  </si>
  <si>
    <t>Disjuntor tripolar tipo compacto e aberto 1250A - 50 ka instalado</t>
  </si>
  <si>
    <t>4.6.6.3.7</t>
  </si>
  <si>
    <t>S09728</t>
  </si>
  <si>
    <t>QGBT-1 Quadro / Painel em chapa de aço com pintura eletrostática a pó poliester na cor bege, grau de proteção IP 54, com barramento, sem disjuntores - 2000x1700x600mm</t>
  </si>
  <si>
    <t>4.6.6.3.8</t>
  </si>
  <si>
    <t>C1107</t>
  </si>
  <si>
    <t>DISJUNTOR TRIPOLAR C/ACIONAMENTO NA PORTA DO Q.D.ATE 1600A</t>
  </si>
  <si>
    <t>SEINFRA</t>
  </si>
  <si>
    <t>4.7</t>
  </si>
  <si>
    <t>4.7.1</t>
  </si>
  <si>
    <t>4.7.2</t>
  </si>
  <si>
    <t>4.7.3</t>
  </si>
  <si>
    <t>4.7.4</t>
  </si>
  <si>
    <t>5</t>
  </si>
  <si>
    <t>ANEXO 2</t>
  </si>
  <si>
    <t>5.1</t>
  </si>
  <si>
    <t>5.1.1</t>
  </si>
  <si>
    <t>5.1.2</t>
  </si>
  <si>
    <t>5.1.3</t>
  </si>
  <si>
    <t>JFPE-74006625</t>
  </si>
  <si>
    <t>FORNECIMENTO DE MODULO CONDENSADOR DO TIPO "VRF”, EXPANSÃO DIRETA, TECNOLOGIA VRF, COM CAPACIDADE DE 28 HP - BDI = 15,28</t>
  </si>
  <si>
    <t>5.1.4</t>
  </si>
  <si>
    <t>5.1.5</t>
  </si>
  <si>
    <t>JFPE-72748395</t>
  </si>
  <si>
    <t>FORNECIMENTO DE UNIDADE EVAPORADORA TIPO CASSETE DUAS VIAS 1,6 HP - BDI = 15,28</t>
  </si>
  <si>
    <t>5.1.6</t>
  </si>
  <si>
    <t>JFPE-75728336</t>
  </si>
  <si>
    <t>FORNECIMENTO DE UNIDADE EVAPORADORA TIPO CASSETE DUAS VIAS 2,0 HP - BDI = 15,28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</si>
  <si>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</si>
  <si>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</si>
  <si>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</si>
  <si>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</si>
  <si>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</si>
  <si>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</si>
  <si>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</si>
  <si>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</si>
  <si>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</si>
  <si>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JFPE-60374343</t>
  </si>
  <si>
    <t>FORNECIMENTO DE UNIDADE EVAPORADORA TIPO PISO TETO 3,2 HP - BDI = 15,28</t>
  </si>
  <si>
    <t>5.1.16</t>
  </si>
  <si>
    <t>5.1.17</t>
  </si>
  <si>
    <t>JFPE-57715987</t>
  </si>
  <si>
    <t>FORNECIMENTO MODULO CONDENSADOR PARA SPLITÃO, MODELO V6 380V, COM CAPACIDADE DE 12 HP - BDI = 15,28</t>
  </si>
  <si>
    <t>5.1.18</t>
  </si>
  <si>
    <t>5.1.19</t>
  </si>
  <si>
    <t>JFPE-75185566</t>
  </si>
  <si>
    <t>FORNECIMENTO DE SPLITÃO MODELO TROCADOR + VENTILADOR 12,0HP (OU 10,0 TR POR EQUIVALÊNCIA) - BDI = 15,28</t>
  </si>
  <si>
    <t>5.1.20</t>
  </si>
  <si>
    <t>5.1.21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</si>
  <si>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</si>
  <si>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</si>
  <si>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</si>
  <si>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</si>
  <si>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</si>
  <si>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</si>
  <si>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</si>
  <si>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</si>
  <si>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</si>
  <si>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JFPE-54109214</t>
  </si>
  <si>
    <t>SERVIÇO DE INSTALAÇÃO DE AR CONDICIONADO SPLITÃO 10 A 30TR</t>
  </si>
  <si>
    <t>5.3</t>
  </si>
  <si>
    <t>5.3.1</t>
  </si>
  <si>
    <t>5.3.2</t>
  </si>
  <si>
    <t>5.3.3</t>
  </si>
  <si>
    <t>5.3.4</t>
  </si>
  <si>
    <t>5.4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</si>
  <si>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</si>
  <si>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</si>
  <si>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</si>
  <si>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</si>
  <si>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</si>
  <si>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</si>
  <si>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</si>
  <si>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</si>
  <si>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</si>
  <si>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</si>
  <si>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</si>
  <si>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</si>
  <si>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5.4.13</t>
  </si>
  <si>
    <t>5.4.14</t>
  </si>
  <si>
    <t>5.4.15</t>
  </si>
  <si>
    <t>5.4.16</t>
  </si>
  <si>
    <t>5.4.17</t>
  </si>
  <si>
    <t>5.5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</si>
  <si>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</si>
  <si>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</si>
  <si>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</si>
  <si>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</si>
  <si>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</si>
  <si>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</si>
  <si>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</si>
  <si>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</si>
  <si>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</si>
  <si>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5.6</t>
  </si>
  <si>
    <t>5.6.1</t>
  </si>
  <si>
    <t>5.6.1.1</t>
  </si>
  <si>
    <t>5.6.1.2</t>
  </si>
  <si>
    <t>5.6.1.3</t>
  </si>
  <si>
    <t>JFPE-91744888</t>
  </si>
  <si>
    <t>ELETRODUTO RÍGIDO ROSCÁVEL, PVC, DN 75 MM (3") - FORNECIMENTO E INSTALAÇÃO.</t>
  </si>
  <si>
    <t>5.6.2</t>
  </si>
  <si>
    <t>5.6.2.1</t>
  </si>
  <si>
    <t>5.6.2.2</t>
  </si>
  <si>
    <t>5.6.2.3</t>
  </si>
  <si>
    <t>5.6.2.4</t>
  </si>
  <si>
    <t>5.6.2.5</t>
  </si>
  <si>
    <t>5.6.3</t>
  </si>
  <si>
    <t>5.6.3.1</t>
  </si>
  <si>
    <t>5.6.3.2</t>
  </si>
  <si>
    <t>5.6.3.3</t>
  </si>
  <si>
    <t>5.6.4</t>
  </si>
  <si>
    <t>5.6.4.1</t>
  </si>
  <si>
    <t>5.6.4.2</t>
  </si>
  <si>
    <t>5.6.4.3</t>
  </si>
  <si>
    <t>91930</t>
  </si>
  <si>
    <t>CABO DE COBRE FLEXÍVEL ISOLADO, 6 MM², ANTI-CHAMA 450/750 V, PARA CIRCUITOS TERMINAIS - FORNECIMENTO E INSTALAÇÃO. AF_03/2023</t>
  </si>
  <si>
    <t>5.6.4.4</t>
  </si>
  <si>
    <t>5.6.4.5</t>
  </si>
  <si>
    <t>5.6.4.6</t>
  </si>
  <si>
    <t>5.6.4.7</t>
  </si>
  <si>
    <t>92996</t>
  </si>
  <si>
    <t>CABO DE COBRE FLEXÍVEL ISOLADO, 150 MM², ANTI-CHAMA 0,6/1,0 KV, PARA REDE ENTERRADA DE DISTRIBUIÇÃO DE ENERGIA ELÉTRICA - FORNECIMENTO E INSTALAÇÃO. AF_12/2021</t>
  </si>
  <si>
    <t>5.6.5</t>
  </si>
  <si>
    <t>5.6.5.1</t>
  </si>
  <si>
    <t>5.6.6</t>
  </si>
  <si>
    <t>5.6.6.1</t>
  </si>
  <si>
    <t>QFAC-UC-TE-II</t>
  </si>
  <si>
    <t>5.6.6.1.1</t>
  </si>
  <si>
    <t>5.6.6.1.2</t>
  </si>
  <si>
    <t>5.6.6.1.3</t>
  </si>
  <si>
    <t>5.6.6.1.4</t>
  </si>
  <si>
    <t>5.6.6.1.5</t>
  </si>
  <si>
    <t>101896</t>
  </si>
  <si>
    <t>DISJUNTOR TERMOMAGNÉTICO TRIPOLAR , CORRENTE NOMINAL DE 200A - FORNECIMENTO E INSTALAÇÃO. AF_10/2020</t>
  </si>
  <si>
    <t>5.6.6.1.6</t>
  </si>
  <si>
    <t>5.6.6.1.7</t>
  </si>
  <si>
    <t>5.6.6.2</t>
  </si>
  <si>
    <t>QFAC-UE-TE-II</t>
  </si>
  <si>
    <t>5.6.6.2.1</t>
  </si>
  <si>
    <t>5.6.6.2.2</t>
  </si>
  <si>
    <t>5.6.6.2.3</t>
  </si>
  <si>
    <t>5.6.6.2.4</t>
  </si>
  <si>
    <t>5.6.6.2.5</t>
  </si>
  <si>
    <t>5.6.6.3</t>
  </si>
  <si>
    <t>QFAC-UE-1P-II</t>
  </si>
  <si>
    <t>5.6.6.3.1</t>
  </si>
  <si>
    <t>5.6.6.3.2</t>
  </si>
  <si>
    <t>5.6.6.3.3</t>
  </si>
  <si>
    <t>5.6.6.4</t>
  </si>
  <si>
    <t>QFAC-UE-2P-II</t>
  </si>
  <si>
    <t>5.6.6.4.1</t>
  </si>
  <si>
    <t>5.6.6.4.2</t>
  </si>
  <si>
    <t>5.6.6.4.3</t>
  </si>
  <si>
    <t>5.6.6.4.4</t>
  </si>
  <si>
    <t>5.6.6.4.5</t>
  </si>
  <si>
    <t>5.6.6.5</t>
  </si>
  <si>
    <t>QFAC-UC-CM1</t>
  </si>
  <si>
    <t>5.6.6.5.1</t>
  </si>
  <si>
    <t>5.6.6.5.2</t>
  </si>
  <si>
    <t>5.6.6.5.3</t>
  </si>
  <si>
    <t>5.6.6.5.4</t>
  </si>
  <si>
    <t>5.6.6.6</t>
  </si>
  <si>
    <t>QFAC-UC-CM2</t>
  </si>
  <si>
    <t>5.6.6.6.1</t>
  </si>
  <si>
    <t>5.6.6.6.2</t>
  </si>
  <si>
    <t>5.6.6.6.3</t>
  </si>
  <si>
    <t>5.6.6.6.4</t>
  </si>
  <si>
    <t>5.6.6.6.5</t>
  </si>
  <si>
    <t>5.7</t>
  </si>
  <si>
    <t>5.7.1</t>
  </si>
  <si>
    <t>5.7.2</t>
  </si>
  <si>
    <t>5.7.3</t>
  </si>
  <si>
    <t>5.7.4</t>
  </si>
  <si>
    <t>6</t>
  </si>
  <si>
    <t>SERVIÇOS FINAIS</t>
  </si>
  <si>
    <t>6.1</t>
  </si>
  <si>
    <t>S02450</t>
  </si>
  <si>
    <t>Limpeza geral</t>
  </si>
  <si>
    <t>m2</t>
  </si>
  <si>
    <t>6.2</t>
  </si>
  <si>
    <t>JCA-85343686</t>
  </si>
  <si>
    <t>PROJETO DE AS BUILT DE SISTEMA DE AR CONDICIONADO, EM PRÉDIOS ACIMA DE 3000M2, APRESENTADO NOS PADRÕES DA CONTRATANTE.</t>
  </si>
  <si>
    <t>VALOR BDI TOTAL:</t>
  </si>
  <si>
    <t>VALOR BDI:</t>
  </si>
  <si>
    <t>VALOR BDI DIFERENCIADO:</t>
  </si>
  <si>
    <t>VALOR ORÇAMENTO:</t>
  </si>
  <si>
    <t>VALOR TOTAL:</t>
  </si>
  <si>
    <t>Doze Milhões Oitocentos e Vinte e Seis Mil Setecentos e Noventa e Dois reais e Quarenta e Sete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</si>
</sst>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.00"/>
  </numFmts>
  <fonts count="5">
    <font>
      <sz val="11"/>
      <color theme="1"/>
      <name val="Aptos Narrow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4" fontId="2" fillId="7" borderId="2" xfId="0" applyNumberFormat="1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justify" vertical="center" wrapText="1"/>
    </xf>
    <xf numFmtId="4" fontId="3" fillId="11" borderId="2" xfId="0" applyNumberFormat="1" applyFont="1" applyFill="1" applyBorder="1" applyAlignment="1">
      <alignment horizontal="right" vertical="center" wrapText="1"/>
    </xf>
    <xf numFmtId="164" fontId="3" fillId="12" borderId="2" xfId="0" applyNumberFormat="1" applyFont="1" applyFill="1" applyBorder="1" applyAlignment="1">
      <alignment horizontal="right" vertical="center" wrapText="1"/>
    </xf>
    <xf numFmtId="0" fontId="4" fillId="13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814552</xdr:colOff>
      <xdr:row>1</xdr:row>
      <xdr:rowOff>19706</xdr:rowOff>
    </xdr:to>
    <xdr:pic>
      <xdr:nvPicPr>
        <xdr:cNvPr id="1063209142" name="Picture">
          <a:extLst>
            <a:ext uri="{FF2B5EF4-FFF2-40B4-BE49-F238E27FC236}">
              <a16:creationId xmlns:a16="http://schemas.microsoft.com/office/drawing/2014/main" id="{00000000-0008-0000-0000-0000B6485F3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7646276" cy="1707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11"/>
  <sheetViews>
    <sheetView tabSelected="1" view="pageBreakPreview" zoomScaleNormal="100" zoomScaleSheetLayoutView="100" workbookViewId="0">
      <selection activeCell="J1" sqref="J1"/>
    </sheetView>
  </sheetViews>
  <sheetFormatPr defaultRowHeight="14.25"/>
  <cols>
    <col min="1" max="1" width="9.25" customWidth="1"/>
    <col min="2" max="2" width="10.25" customWidth="1"/>
    <col min="3" max="3" width="42.75" bestFit="1"/>
    <col min="4" max="4" width="9.25" customWidth="1"/>
    <col min="5" max="5" width="8.25" customWidth="1"/>
    <col min="6" max="6" width="10.25" customWidth="1"/>
    <col min="7" max="8" width="12.375" customWidth="1"/>
  </cols>
  <sheetData>
    <row r="1" spans="1:8" ht="132.94999999999999" customHeight="1">
      <c r="A1" s="13"/>
      <c r="B1" s="13"/>
      <c r="C1" s="13"/>
      <c r="D1" s="13"/>
      <c r="E1" s="13"/>
      <c r="F1" s="13"/>
      <c r="G1" s="13"/>
      <c r="H1" s="13"/>
    </row>
    <row r="2" spans="1:8" ht="9.9499999999999993" customHeight="1">
      <c r="A2" s="1"/>
      <c r="B2" s="11" t="s">
        <v>0</v>
      </c>
      <c r="C2" s="11"/>
      <c r="D2" s="11"/>
      <c r="E2" s="11"/>
      <c r="F2" s="11"/>
      <c r="G2" s="11"/>
      <c r="H2" s="1"/>
    </row>
    <row r="3" spans="1:8" ht="21.9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20.100000000000001" customHeight="1">
      <c r="A4" s="3" t="s">
        <v>9</v>
      </c>
      <c r="B4" s="12" t="s">
        <v>10</v>
      </c>
      <c r="C4" s="12"/>
      <c r="D4" s="12"/>
      <c r="E4" s="12"/>
      <c r="F4" s="12"/>
      <c r="G4" s="12"/>
      <c r="H4" s="4">
        <f>ROUND(H5+H7+H12+H14,2)</f>
        <v>40964.61</v>
      </c>
    </row>
    <row r="5" spans="1:8" ht="20.100000000000001" customHeight="1">
      <c r="A5" s="3" t="s">
        <v>11</v>
      </c>
      <c r="B5" s="12" t="s">
        <v>12</v>
      </c>
      <c r="C5" s="12"/>
      <c r="D5" s="12"/>
      <c r="E5" s="12"/>
      <c r="F5" s="12"/>
      <c r="G5" s="12"/>
      <c r="H5" s="4">
        <f>ROUND(SUM(H6:H6),2)</f>
        <v>262.55</v>
      </c>
    </row>
    <row r="6" spans="1:8" ht="16.5">
      <c r="A6" s="5" t="s">
        <v>13</v>
      </c>
      <c r="B6" s="6" t="s">
        <v>14</v>
      </c>
      <c r="C6" s="7" t="s">
        <v>15</v>
      </c>
      <c r="D6" s="6" t="s">
        <v>16</v>
      </c>
      <c r="E6" s="6" t="s">
        <v>17</v>
      </c>
      <c r="F6" s="8">
        <v>1</v>
      </c>
      <c r="G6" s="8">
        <v>262.55</v>
      </c>
      <c r="H6" s="9">
        <f>ROUND(ROUND(F6,2)*ROUND(G6,2),2)</f>
        <v>262.55</v>
      </c>
    </row>
    <row r="7" spans="1:8" ht="20.100000000000001" customHeight="1">
      <c r="A7" s="3" t="s">
        <v>18</v>
      </c>
      <c r="B7" s="12" t="s">
        <v>19</v>
      </c>
      <c r="C7" s="12"/>
      <c r="D7" s="12"/>
      <c r="E7" s="12"/>
      <c r="F7" s="12"/>
      <c r="G7" s="12"/>
      <c r="H7" s="4">
        <f>ROUND(SUM(H8:H11),2)</f>
        <v>24238.1</v>
      </c>
    </row>
    <row r="8" spans="1:8" ht="16.5">
      <c r="A8" s="5" t="s">
        <v>20</v>
      </c>
      <c r="B8" s="6" t="s">
        <v>21</v>
      </c>
      <c r="C8" s="7" t="s">
        <v>22</v>
      </c>
      <c r="D8" s="6" t="s">
        <v>23</v>
      </c>
      <c r="E8" s="6" t="s">
        <v>24</v>
      </c>
      <c r="F8" s="8">
        <v>8</v>
      </c>
      <c r="G8" s="8">
        <v>462.54</v>
      </c>
      <c r="H8" s="9">
        <f>ROUND(ROUND(F8,2)*ROUND(G8,2),2)</f>
        <v>3700.32</v>
      </c>
    </row>
    <row r="9" spans="1:8" ht="16.5">
      <c r="A9" s="5" t="s">
        <v>25</v>
      </c>
      <c r="B9" s="6" t="s">
        <v>26</v>
      </c>
      <c r="C9" s="7" t="s">
        <v>27</v>
      </c>
      <c r="D9" s="6" t="s">
        <v>23</v>
      </c>
      <c r="E9" s="6" t="s">
        <v>17</v>
      </c>
      <c r="F9" s="8">
        <v>2</v>
      </c>
      <c r="G9" s="8">
        <v>122.83</v>
      </c>
      <c r="H9" s="9">
        <f>ROUND(ROUND(F9,2)*ROUND(G9,2),2)</f>
        <v>245.66</v>
      </c>
    </row>
    <row r="10" spans="1:8" ht="24.75">
      <c r="A10" s="5" t="s">
        <v>28</v>
      </c>
      <c r="B10" s="6" t="s">
        <v>29</v>
      </c>
      <c r="C10" s="7" t="s">
        <v>30</v>
      </c>
      <c r="D10" s="6" t="s">
        <v>23</v>
      </c>
      <c r="E10" s="6" t="s">
        <v>31</v>
      </c>
      <c r="F10" s="8">
        <v>12</v>
      </c>
      <c r="G10" s="8">
        <v>650.39</v>
      </c>
      <c r="H10" s="9">
        <f>ROUND(ROUND(F10,2)*ROUND(G10,2),2)</f>
        <v>7804.68</v>
      </c>
    </row>
    <row r="11" spans="1:8" ht="24.75">
      <c r="A11" s="5" t="s">
        <v>32</v>
      </c>
      <c r="B11" s="6" t="s">
        <v>33</v>
      </c>
      <c r="C11" s="7" t="s">
        <v>34</v>
      </c>
      <c r="D11" s="6" t="s">
        <v>23</v>
      </c>
      <c r="E11" s="6" t="s">
        <v>31</v>
      </c>
      <c r="F11" s="8">
        <v>12</v>
      </c>
      <c r="G11" s="8">
        <v>1040.6199999999999</v>
      </c>
      <c r="H11" s="9">
        <f>ROUND(ROUND(F11,2)*ROUND(G11,2),2)</f>
        <v>12487.44</v>
      </c>
    </row>
    <row r="12" spans="1:8" ht="20.100000000000001" customHeight="1">
      <c r="A12" s="3" t="s">
        <v>35</v>
      </c>
      <c r="B12" s="12" t="s">
        <v>36</v>
      </c>
      <c r="C12" s="12"/>
      <c r="D12" s="12"/>
      <c r="E12" s="12"/>
      <c r="F12" s="12"/>
      <c r="G12" s="12"/>
      <c r="H12" s="4">
        <f>ROUND(SUM(H13:H13),2)</f>
        <v>12758.08</v>
      </c>
    </row>
    <row r="13" spans="1:8" ht="16.5">
      <c r="A13" s="5" t="s">
        <v>37</v>
      </c>
      <c r="B13" s="6" t="s">
        <v>38</v>
      </c>
      <c r="C13" s="7" t="s">
        <v>39</v>
      </c>
      <c r="D13" s="6" t="s">
        <v>23</v>
      </c>
      <c r="E13" s="6" t="s">
        <v>24</v>
      </c>
      <c r="F13" s="8">
        <v>746.96</v>
      </c>
      <c r="G13" s="8">
        <v>17.079999999999998</v>
      </c>
      <c r="H13" s="9">
        <f>ROUND(ROUND(F13,2)*ROUND(G13,2),2)</f>
        <v>12758.08</v>
      </c>
    </row>
    <row r="14" spans="1:8" ht="20.100000000000001" customHeight="1">
      <c r="A14" s="3" t="s">
        <v>40</v>
      </c>
      <c r="B14" s="12" t="s">
        <v>41</v>
      </c>
      <c r="C14" s="12"/>
      <c r="D14" s="12"/>
      <c r="E14" s="12"/>
      <c r="F14" s="12"/>
      <c r="G14" s="12"/>
      <c r="H14" s="4">
        <f>ROUND(SUM(H15:H16),2)</f>
        <v>3705.88</v>
      </c>
    </row>
    <row r="15" spans="1:8" ht="16.5">
      <c r="A15" s="5" t="s">
        <v>42</v>
      </c>
      <c r="B15" s="6" t="s">
        <v>43</v>
      </c>
      <c r="C15" s="7" t="s">
        <v>44</v>
      </c>
      <c r="D15" s="6" t="s">
        <v>23</v>
      </c>
      <c r="E15" s="6" t="s">
        <v>45</v>
      </c>
      <c r="F15" s="8">
        <v>8</v>
      </c>
      <c r="G15" s="8">
        <v>366.79</v>
      </c>
      <c r="H15" s="9">
        <f>ROUND(ROUND(F15,2)*ROUND(G15,2),2)</f>
        <v>2934.32</v>
      </c>
    </row>
    <row r="16" spans="1:8" ht="16.5">
      <c r="A16" s="5" t="s">
        <v>46</v>
      </c>
      <c r="B16" s="6" t="s">
        <v>47</v>
      </c>
      <c r="C16" s="7" t="s">
        <v>48</v>
      </c>
      <c r="D16" s="6" t="s">
        <v>23</v>
      </c>
      <c r="E16" s="6" t="s">
        <v>49</v>
      </c>
      <c r="F16" s="8">
        <v>4</v>
      </c>
      <c r="G16" s="8">
        <v>192.89</v>
      </c>
      <c r="H16" s="9">
        <f>ROUND(ROUND(F16,2)*ROUND(G16,2),2)</f>
        <v>771.56</v>
      </c>
    </row>
    <row r="17" spans="1:8" ht="20.100000000000001" customHeight="1">
      <c r="A17" s="3" t="s">
        <v>50</v>
      </c>
      <c r="B17" s="12" t="s">
        <v>51</v>
      </c>
      <c r="C17" s="12"/>
      <c r="D17" s="12"/>
      <c r="E17" s="12"/>
      <c r="F17" s="12"/>
      <c r="G17" s="12"/>
      <c r="H17" s="4">
        <f>ROUND(SUM(H18:H21),2)</f>
        <v>468214.29</v>
      </c>
    </row>
    <row r="18" spans="1:8">
      <c r="A18" s="5" t="s">
        <v>52</v>
      </c>
      <c r="B18" s="6" t="s">
        <v>53</v>
      </c>
      <c r="C18" s="7" t="s">
        <v>54</v>
      </c>
      <c r="D18" s="6" t="s">
        <v>23</v>
      </c>
      <c r="E18" s="6" t="s">
        <v>31</v>
      </c>
      <c r="F18" s="8">
        <v>12</v>
      </c>
      <c r="G18" s="8">
        <v>22082.95</v>
      </c>
      <c r="H18" s="9">
        <f>ROUND(ROUND(F18,2)*ROUND(G18,2),2)</f>
        <v>264995.40000000002</v>
      </c>
    </row>
    <row r="19" spans="1:8">
      <c r="A19" s="5" t="s">
        <v>55</v>
      </c>
      <c r="B19" s="6" t="s">
        <v>53</v>
      </c>
      <c r="C19" s="7" t="s">
        <v>56</v>
      </c>
      <c r="D19" s="6" t="s">
        <v>23</v>
      </c>
      <c r="E19" s="6" t="s">
        <v>31</v>
      </c>
      <c r="F19" s="8">
        <v>3</v>
      </c>
      <c r="G19" s="8">
        <v>22082.95</v>
      </c>
      <c r="H19" s="9">
        <f>ROUND(ROUND(F19,2)*ROUND(G19,2),2)</f>
        <v>66248.850000000006</v>
      </c>
    </row>
    <row r="20" spans="1:8">
      <c r="A20" s="5" t="s">
        <v>57</v>
      </c>
      <c r="B20" s="6" t="s">
        <v>58</v>
      </c>
      <c r="C20" s="7" t="s">
        <v>59</v>
      </c>
      <c r="D20" s="6" t="s">
        <v>23</v>
      </c>
      <c r="E20" s="6" t="s">
        <v>31</v>
      </c>
      <c r="F20" s="8">
        <v>12</v>
      </c>
      <c r="G20" s="8">
        <v>6318.43</v>
      </c>
      <c r="H20" s="9">
        <f>ROUND(ROUND(F20,2)*ROUND(G20,2),2)</f>
        <v>75821.16</v>
      </c>
    </row>
    <row r="21" spans="1:8">
      <c r="A21" s="5" t="s">
        <v>60</v>
      </c>
      <c r="B21" s="6" t="s">
        <v>61</v>
      </c>
      <c r="C21" s="7" t="s">
        <v>62</v>
      </c>
      <c r="D21" s="6" t="s">
        <v>23</v>
      </c>
      <c r="E21" s="6" t="s">
        <v>31</v>
      </c>
      <c r="F21" s="8">
        <v>12</v>
      </c>
      <c r="G21" s="8">
        <v>5095.74</v>
      </c>
      <c r="H21" s="9">
        <f>ROUND(ROUND(F21,2)*ROUND(G21,2),2)</f>
        <v>61148.88</v>
      </c>
    </row>
    <row r="22" spans="1:8" ht="20.100000000000001" customHeight="1">
      <c r="A22" s="3" t="s">
        <v>63</v>
      </c>
      <c r="B22" s="12" t="s">
        <v>64</v>
      </c>
      <c r="C22" s="12"/>
      <c r="D22" s="12"/>
      <c r="E22" s="12"/>
      <c r="F22" s="12"/>
      <c r="G22" s="12"/>
      <c r="H22" s="4">
        <f>ROUND(H23+H53+H69+H80+H98+H111+H358,2)</f>
        <v>7510578.5300000003</v>
      </c>
    </row>
    <row r="23" spans="1:8" ht="20.100000000000001" customHeight="1">
      <c r="A23" s="3" t="s">
        <v>65</v>
      </c>
      <c r="B23" s="12" t="s">
        <v>66</v>
      </c>
      <c r="C23" s="12"/>
      <c r="D23" s="12"/>
      <c r="E23" s="12"/>
      <c r="F23" s="12"/>
      <c r="G23" s="12"/>
      <c r="H23" s="4">
        <f>ROUND(SUM(H24:H52),2)</f>
        <v>4872774.55</v>
      </c>
    </row>
    <row r="24" spans="1:8" ht="16.5">
      <c r="A24" s="5" t="s">
        <v>67</v>
      </c>
      <c r="B24" s="6" t="s">
        <v>68</v>
      </c>
      <c r="C24" s="7" t="s">
        <v>69</v>
      </c>
      <c r="D24" s="6" t="s">
        <v>16</v>
      </c>
      <c r="E24" s="6" t="s">
        <v>17</v>
      </c>
      <c r="F24" s="8">
        <v>16</v>
      </c>
      <c r="G24" s="8">
        <v>24320.86</v>
      </c>
      <c r="H24" s="9">
        <f t="shared" ref="H24:H52" si="0">ROUND(ROUND(F24,2)*ROUND(G24,2),2)</f>
        <v>389133.76</v>
      </c>
    </row>
    <row r="25" spans="1:8" ht="16.5">
      <c r="A25" s="5" t="s">
        <v>70</v>
      </c>
      <c r="B25" s="6" t="s">
        <v>71</v>
      </c>
      <c r="C25" s="7" t="s">
        <v>72</v>
      </c>
      <c r="D25" s="6" t="s">
        <v>16</v>
      </c>
      <c r="E25" s="6" t="s">
        <v>17</v>
      </c>
      <c r="F25" s="8">
        <v>16</v>
      </c>
      <c r="G25" s="8">
        <v>11531.63</v>
      </c>
      <c r="H25" s="9">
        <f t="shared" si="0"/>
        <v>184506.08</v>
      </c>
    </row>
    <row r="26" spans="1:8" ht="16.5">
      <c r="A26" s="5" t="s">
        <v>73</v>
      </c>
      <c r="B26" s="6" t="s">
        <v>74</v>
      </c>
      <c r="C26" s="7" t="s">
        <v>75</v>
      </c>
      <c r="D26" s="6" t="s">
        <v>16</v>
      </c>
      <c r="E26" s="6" t="s">
        <v>17</v>
      </c>
      <c r="F26" s="8">
        <v>1</v>
      </c>
      <c r="G26" s="8">
        <v>1888.01</v>
      </c>
      <c r="H26" s="9">
        <f t="shared" si="0"/>
        <v>1888.01</v>
      </c>
    </row>
    <row r="27" spans="1:8" ht="16.5">
      <c r="A27" s="5" t="s">
        <v>76</v>
      </c>
      <c r="B27" s="6" t="s">
        <v>77</v>
      </c>
      <c r="C27" s="7" t="s">
        <v>78</v>
      </c>
      <c r="D27" s="6" t="s">
        <v>16</v>
      </c>
      <c r="E27" s="6" t="s">
        <v>17</v>
      </c>
      <c r="F27" s="8">
        <v>1</v>
      </c>
      <c r="G27" s="8">
        <v>2695.5</v>
      </c>
      <c r="H27" s="9">
        <f t="shared" si="0"/>
        <v>2695.5</v>
      </c>
    </row>
    <row r="28" spans="1:8" ht="16.5">
      <c r="A28" s="5" t="s">
        <v>79</v>
      </c>
      <c r="B28" s="6" t="s">
        <v>80</v>
      </c>
      <c r="C28" s="7" t="s">
        <v>81</v>
      </c>
      <c r="D28" s="6" t="s">
        <v>16</v>
      </c>
      <c r="E28" s="6" t="s">
        <v>17</v>
      </c>
      <c r="F28" s="8">
        <v>2</v>
      </c>
      <c r="G28" s="8">
        <v>408</v>
      </c>
      <c r="H28" s="9">
        <f t="shared" si="0"/>
        <v>816</v>
      </c>
    </row>
    <row r="29" spans="1:8" ht="16.5">
      <c r="A29" s="5" t="s">
        <v>82</v>
      </c>
      <c r="B29" s="6" t="s">
        <v>83</v>
      </c>
      <c r="C29" s="7" t="s">
        <v>84</v>
      </c>
      <c r="D29" s="6" t="s">
        <v>16</v>
      </c>
      <c r="E29" s="6" t="s">
        <v>17</v>
      </c>
      <c r="F29" s="8">
        <v>16</v>
      </c>
      <c r="G29" s="8">
        <v>355</v>
      </c>
      <c r="H29" s="9">
        <f t="shared" si="0"/>
        <v>5680</v>
      </c>
    </row>
    <row r="30" spans="1:8" ht="16.5">
      <c r="A30" s="5" t="s">
        <v>85</v>
      </c>
      <c r="B30" s="6" t="s">
        <v>86</v>
      </c>
      <c r="C30" s="7" t="s">
        <v>87</v>
      </c>
      <c r="D30" s="6" t="s">
        <v>16</v>
      </c>
      <c r="E30" s="6" t="s">
        <v>17</v>
      </c>
      <c r="F30" s="8">
        <v>3</v>
      </c>
      <c r="G30" s="8">
        <v>21327.82</v>
      </c>
      <c r="H30" s="9">
        <f t="shared" si="0"/>
        <v>63983.46</v>
      </c>
    </row>
    <row r="31" spans="1:8" ht="16.5">
      <c r="A31" s="5" t="s">
        <v>88</v>
      </c>
      <c r="B31" s="6" t="s">
        <v>89</v>
      </c>
      <c r="C31" s="7" t="s">
        <v>90</v>
      </c>
      <c r="D31" s="6" t="s">
        <v>16</v>
      </c>
      <c r="E31" s="6" t="s">
        <v>17</v>
      </c>
      <c r="F31" s="8">
        <v>2</v>
      </c>
      <c r="G31" s="8">
        <v>42655.64</v>
      </c>
      <c r="H31" s="9">
        <f t="shared" si="0"/>
        <v>85311.28</v>
      </c>
    </row>
    <row r="32" spans="1:8" ht="16.5">
      <c r="A32" s="5" t="s">
        <v>91</v>
      </c>
      <c r="B32" s="6" t="s">
        <v>92</v>
      </c>
      <c r="C32" s="7" t="s">
        <v>93</v>
      </c>
      <c r="D32" s="6" t="s">
        <v>16</v>
      </c>
      <c r="E32" s="6" t="s">
        <v>17</v>
      </c>
      <c r="F32" s="8">
        <v>3</v>
      </c>
      <c r="G32" s="8">
        <v>63983.46</v>
      </c>
      <c r="H32" s="9">
        <f t="shared" si="0"/>
        <v>191950.38</v>
      </c>
    </row>
    <row r="33" spans="1:8" ht="16.5">
      <c r="A33" s="5" t="s">
        <v>94</v>
      </c>
      <c r="B33" s="6" t="s">
        <v>95</v>
      </c>
      <c r="C33" s="7" t="s">
        <v>96</v>
      </c>
      <c r="D33" s="6" t="s">
        <v>16</v>
      </c>
      <c r="E33" s="6" t="s">
        <v>17</v>
      </c>
      <c r="F33" s="8">
        <v>3</v>
      </c>
      <c r="G33" s="8">
        <v>51504</v>
      </c>
      <c r="H33" s="9">
        <f t="shared" si="0"/>
        <v>154512</v>
      </c>
    </row>
    <row r="34" spans="1:8" ht="16.5">
      <c r="A34" s="5" t="s">
        <v>97</v>
      </c>
      <c r="B34" s="6" t="s">
        <v>98</v>
      </c>
      <c r="C34" s="7" t="s">
        <v>99</v>
      </c>
      <c r="D34" s="6" t="s">
        <v>16</v>
      </c>
      <c r="E34" s="6" t="s">
        <v>17</v>
      </c>
      <c r="F34" s="8">
        <v>2</v>
      </c>
      <c r="G34" s="8">
        <v>73362.52</v>
      </c>
      <c r="H34" s="9">
        <f t="shared" si="0"/>
        <v>146725.04</v>
      </c>
    </row>
    <row r="35" spans="1:8" ht="16.5">
      <c r="A35" s="5" t="s">
        <v>100</v>
      </c>
      <c r="B35" s="6" t="s">
        <v>101</v>
      </c>
      <c r="C35" s="7" t="s">
        <v>102</v>
      </c>
      <c r="D35" s="6" t="s">
        <v>16</v>
      </c>
      <c r="E35" s="6" t="s">
        <v>17</v>
      </c>
      <c r="F35" s="8">
        <v>4</v>
      </c>
      <c r="G35" s="8">
        <v>51504</v>
      </c>
      <c r="H35" s="9">
        <f t="shared" si="0"/>
        <v>206016</v>
      </c>
    </row>
    <row r="36" spans="1:8" ht="16.5">
      <c r="A36" s="5" t="s">
        <v>103</v>
      </c>
      <c r="B36" s="6" t="s">
        <v>104</v>
      </c>
      <c r="C36" s="7" t="s">
        <v>105</v>
      </c>
      <c r="D36" s="6" t="s">
        <v>16</v>
      </c>
      <c r="E36" s="6" t="s">
        <v>17</v>
      </c>
      <c r="F36" s="8">
        <v>3</v>
      </c>
      <c r="G36" s="8">
        <v>48479.25</v>
      </c>
      <c r="H36" s="9">
        <f t="shared" si="0"/>
        <v>145437.75</v>
      </c>
    </row>
    <row r="37" spans="1:8" ht="16.5">
      <c r="A37" s="5" t="s">
        <v>106</v>
      </c>
      <c r="B37" s="6" t="s">
        <v>107</v>
      </c>
      <c r="C37" s="7" t="s">
        <v>108</v>
      </c>
      <c r="D37" s="6" t="s">
        <v>16</v>
      </c>
      <c r="E37" s="6" t="s">
        <v>17</v>
      </c>
      <c r="F37" s="8">
        <v>14</v>
      </c>
      <c r="G37" s="8">
        <v>50202.05</v>
      </c>
      <c r="H37" s="9">
        <f t="shared" si="0"/>
        <v>702828.7</v>
      </c>
    </row>
    <row r="38" spans="1:8" ht="16.5">
      <c r="A38" s="5" t="s">
        <v>109</v>
      </c>
      <c r="B38" s="6" t="s">
        <v>110</v>
      </c>
      <c r="C38" s="7" t="s">
        <v>111</v>
      </c>
      <c r="D38" s="6" t="s">
        <v>16</v>
      </c>
      <c r="E38" s="6" t="s">
        <v>17</v>
      </c>
      <c r="F38" s="8">
        <v>9</v>
      </c>
      <c r="G38" s="8">
        <v>49017.56</v>
      </c>
      <c r="H38" s="9">
        <f t="shared" si="0"/>
        <v>441158.04</v>
      </c>
    </row>
    <row r="39" spans="1:8" ht="16.5">
      <c r="A39" s="5" t="s">
        <v>112</v>
      </c>
      <c r="B39" s="6" t="s">
        <v>113</v>
      </c>
      <c r="C39" s="7" t="s">
        <v>114</v>
      </c>
      <c r="D39" s="6" t="s">
        <v>16</v>
      </c>
      <c r="E39" s="6" t="s">
        <v>17</v>
      </c>
      <c r="F39" s="8">
        <v>2</v>
      </c>
      <c r="G39" s="8">
        <v>74759.899999999994</v>
      </c>
      <c r="H39" s="9">
        <f t="shared" si="0"/>
        <v>149519.79999999999</v>
      </c>
    </row>
    <row r="40" spans="1:8" ht="16.5">
      <c r="A40" s="5" t="s">
        <v>115</v>
      </c>
      <c r="B40" s="6" t="s">
        <v>116</v>
      </c>
      <c r="C40" s="7" t="s">
        <v>117</v>
      </c>
      <c r="D40" s="6" t="s">
        <v>16</v>
      </c>
      <c r="E40" s="6" t="s">
        <v>17</v>
      </c>
      <c r="F40" s="8">
        <v>5</v>
      </c>
      <c r="G40" s="8">
        <v>73362.52</v>
      </c>
      <c r="H40" s="9">
        <f t="shared" si="0"/>
        <v>366812.6</v>
      </c>
    </row>
    <row r="41" spans="1:8" ht="16.5">
      <c r="A41" s="5" t="s">
        <v>118</v>
      </c>
      <c r="B41" s="6" t="s">
        <v>119</v>
      </c>
      <c r="C41" s="7" t="s">
        <v>120</v>
      </c>
      <c r="D41" s="6" t="s">
        <v>16</v>
      </c>
      <c r="E41" s="6" t="s">
        <v>17</v>
      </c>
      <c r="F41" s="8">
        <v>9</v>
      </c>
      <c r="G41" s="8">
        <v>4135.63</v>
      </c>
      <c r="H41" s="9">
        <f t="shared" si="0"/>
        <v>37220.67</v>
      </c>
    </row>
    <row r="42" spans="1:8" ht="16.5">
      <c r="A42" s="5" t="s">
        <v>121</v>
      </c>
      <c r="B42" s="6" t="s">
        <v>122</v>
      </c>
      <c r="C42" s="7" t="s">
        <v>123</v>
      </c>
      <c r="D42" s="6" t="s">
        <v>16</v>
      </c>
      <c r="E42" s="6" t="s">
        <v>17</v>
      </c>
      <c r="F42" s="8">
        <v>51</v>
      </c>
      <c r="G42" s="8">
        <v>5560.61</v>
      </c>
      <c r="H42" s="9">
        <f t="shared" si="0"/>
        <v>283591.11</v>
      </c>
    </row>
    <row r="43" spans="1:8" ht="16.5">
      <c r="A43" s="5" t="s">
        <v>124</v>
      </c>
      <c r="B43" s="6" t="s">
        <v>125</v>
      </c>
      <c r="C43" s="7" t="s">
        <v>126</v>
      </c>
      <c r="D43" s="6" t="s">
        <v>16</v>
      </c>
      <c r="E43" s="6" t="s">
        <v>17</v>
      </c>
      <c r="F43" s="8">
        <v>28</v>
      </c>
      <c r="G43" s="8">
        <v>5132.71</v>
      </c>
      <c r="H43" s="9">
        <f t="shared" si="0"/>
        <v>143715.88</v>
      </c>
    </row>
    <row r="44" spans="1:8" ht="16.5">
      <c r="A44" s="5" t="s">
        <v>127</v>
      </c>
      <c r="B44" s="6" t="s">
        <v>128</v>
      </c>
      <c r="C44" s="7" t="s">
        <v>129</v>
      </c>
      <c r="D44" s="6" t="s">
        <v>16</v>
      </c>
      <c r="E44" s="6" t="s">
        <v>17</v>
      </c>
      <c r="F44" s="8">
        <v>31</v>
      </c>
      <c r="G44" s="8">
        <v>5435.54</v>
      </c>
      <c r="H44" s="9">
        <f t="shared" si="0"/>
        <v>168501.74</v>
      </c>
    </row>
    <row r="45" spans="1:8" ht="16.5">
      <c r="A45" s="5" t="s">
        <v>130</v>
      </c>
      <c r="B45" s="6" t="s">
        <v>131</v>
      </c>
      <c r="C45" s="7" t="s">
        <v>132</v>
      </c>
      <c r="D45" s="6" t="s">
        <v>16</v>
      </c>
      <c r="E45" s="6" t="s">
        <v>17</v>
      </c>
      <c r="F45" s="8">
        <v>30</v>
      </c>
      <c r="G45" s="8">
        <v>4853.63</v>
      </c>
      <c r="H45" s="9">
        <f t="shared" si="0"/>
        <v>145608.9</v>
      </c>
    </row>
    <row r="46" spans="1:8" ht="16.5">
      <c r="A46" s="5" t="s">
        <v>133</v>
      </c>
      <c r="B46" s="6" t="s">
        <v>134</v>
      </c>
      <c r="C46" s="7" t="s">
        <v>135</v>
      </c>
      <c r="D46" s="6" t="s">
        <v>16</v>
      </c>
      <c r="E46" s="6" t="s">
        <v>17</v>
      </c>
      <c r="F46" s="8">
        <v>20</v>
      </c>
      <c r="G46" s="8">
        <v>5593.95</v>
      </c>
      <c r="H46" s="9">
        <f t="shared" si="0"/>
        <v>111879</v>
      </c>
    </row>
    <row r="47" spans="1:8" ht="16.5">
      <c r="A47" s="5" t="s">
        <v>136</v>
      </c>
      <c r="B47" s="6" t="s">
        <v>137</v>
      </c>
      <c r="C47" s="7" t="s">
        <v>138</v>
      </c>
      <c r="D47" s="6" t="s">
        <v>16</v>
      </c>
      <c r="E47" s="6" t="s">
        <v>17</v>
      </c>
      <c r="F47" s="8">
        <v>105</v>
      </c>
      <c r="G47" s="8">
        <v>5624.45</v>
      </c>
      <c r="H47" s="9">
        <f t="shared" si="0"/>
        <v>590567.25</v>
      </c>
    </row>
    <row r="48" spans="1:8" ht="16.5">
      <c r="A48" s="5" t="s">
        <v>139</v>
      </c>
      <c r="B48" s="6" t="s">
        <v>140</v>
      </c>
      <c r="C48" s="7" t="s">
        <v>141</v>
      </c>
      <c r="D48" s="6" t="s">
        <v>16</v>
      </c>
      <c r="E48" s="6" t="s">
        <v>17</v>
      </c>
      <c r="F48" s="8">
        <v>18</v>
      </c>
      <c r="G48" s="8">
        <v>5263.63</v>
      </c>
      <c r="H48" s="9">
        <f t="shared" si="0"/>
        <v>94745.34</v>
      </c>
    </row>
    <row r="49" spans="1:8" ht="16.5">
      <c r="A49" s="5" t="s">
        <v>142</v>
      </c>
      <c r="B49" s="6" t="s">
        <v>143</v>
      </c>
      <c r="C49" s="7" t="s">
        <v>144</v>
      </c>
      <c r="D49" s="6" t="s">
        <v>16</v>
      </c>
      <c r="E49" s="6" t="s">
        <v>17</v>
      </c>
      <c r="F49" s="8">
        <v>1</v>
      </c>
      <c r="G49" s="8">
        <v>5263.63</v>
      </c>
      <c r="H49" s="9">
        <f t="shared" si="0"/>
        <v>5263.63</v>
      </c>
    </row>
    <row r="50" spans="1:8" ht="16.5">
      <c r="A50" s="5" t="s">
        <v>145</v>
      </c>
      <c r="B50" s="6" t="s">
        <v>146</v>
      </c>
      <c r="C50" s="7" t="s">
        <v>147</v>
      </c>
      <c r="D50" s="6" t="s">
        <v>16</v>
      </c>
      <c r="E50" s="6" t="s">
        <v>17</v>
      </c>
      <c r="F50" s="8">
        <v>1</v>
      </c>
      <c r="G50" s="8">
        <v>3387.63</v>
      </c>
      <c r="H50" s="9">
        <f t="shared" si="0"/>
        <v>3387.63</v>
      </c>
    </row>
    <row r="51" spans="1:8" ht="16.5">
      <c r="A51" s="5" t="s">
        <v>148</v>
      </c>
      <c r="B51" s="6" t="s">
        <v>149</v>
      </c>
      <c r="C51" s="7" t="s">
        <v>150</v>
      </c>
      <c r="D51" s="6" t="s">
        <v>16</v>
      </c>
      <c r="E51" s="6" t="s">
        <v>17</v>
      </c>
      <c r="F51" s="8">
        <v>8</v>
      </c>
      <c r="G51" s="8">
        <v>2836</v>
      </c>
      <c r="H51" s="9">
        <f t="shared" si="0"/>
        <v>22688</v>
      </c>
    </row>
    <row r="52" spans="1:8" ht="16.5">
      <c r="A52" s="5" t="s">
        <v>151</v>
      </c>
      <c r="B52" s="6" t="s">
        <v>152</v>
      </c>
      <c r="C52" s="7" t="s">
        <v>153</v>
      </c>
      <c r="D52" s="6" t="s">
        <v>16</v>
      </c>
      <c r="E52" s="6" t="s">
        <v>17</v>
      </c>
      <c r="F52" s="8">
        <v>9</v>
      </c>
      <c r="G52" s="8">
        <v>2959</v>
      </c>
      <c r="H52" s="9">
        <f t="shared" si="0"/>
        <v>26631</v>
      </c>
    </row>
    <row r="53" spans="1:8" ht="20.100000000000001" customHeight="1">
      <c r="A53" s="3" t="s">
        <v>154</v>
      </c>
      <c r="B53" s="12" t="s">
        <v>155</v>
      </c>
      <c r="C53" s="12"/>
      <c r="D53" s="12"/>
      <c r="E53" s="12"/>
      <c r="F53" s="12"/>
      <c r="G53" s="12"/>
      <c r="H53" s="4">
        <f>ROUND(SUM(H54:H68),2)</f>
        <v>219988.61</v>
      </c>
    </row>
    <row r="54" spans="1:8" ht="16.5">
      <c r="A54" s="5" t="s">
        <v>156</v>
      </c>
      <c r="B54" s="6" t="s">
        <v>157</v>
      </c>
      <c r="C54" s="7" t="s">
        <v>158</v>
      </c>
      <c r="D54" s="6" t="s">
        <v>16</v>
      </c>
      <c r="E54" s="6" t="s">
        <v>17</v>
      </c>
      <c r="F54" s="8">
        <v>17</v>
      </c>
      <c r="G54" s="8">
        <v>635.84</v>
      </c>
      <c r="H54" s="9">
        <f t="shared" ref="H54:H68" si="1">ROUND(ROUND(F54,2)*ROUND(G54,2),2)</f>
        <v>10809.28</v>
      </c>
    </row>
    <row r="55" spans="1:8" ht="16.5">
      <c r="A55" s="5" t="s">
        <v>159</v>
      </c>
      <c r="B55" s="6" t="s">
        <v>160</v>
      </c>
      <c r="C55" s="7" t="s">
        <v>161</v>
      </c>
      <c r="D55" s="6" t="s">
        <v>16</v>
      </c>
      <c r="E55" s="6" t="s">
        <v>17</v>
      </c>
      <c r="F55" s="8">
        <v>1</v>
      </c>
      <c r="G55" s="8">
        <v>295.98</v>
      </c>
      <c r="H55" s="9">
        <f t="shared" si="1"/>
        <v>295.98</v>
      </c>
    </row>
    <row r="56" spans="1:8" ht="16.5">
      <c r="A56" s="5" t="s">
        <v>162</v>
      </c>
      <c r="B56" s="6" t="s">
        <v>163</v>
      </c>
      <c r="C56" s="7" t="s">
        <v>164</v>
      </c>
      <c r="D56" s="6" t="s">
        <v>16</v>
      </c>
      <c r="E56" s="6" t="s">
        <v>17</v>
      </c>
      <c r="F56" s="8">
        <v>1</v>
      </c>
      <c r="G56" s="8">
        <v>345.31</v>
      </c>
      <c r="H56" s="9">
        <f t="shared" si="1"/>
        <v>345.31</v>
      </c>
    </row>
    <row r="57" spans="1:8" ht="16.5">
      <c r="A57" s="5" t="s">
        <v>165</v>
      </c>
      <c r="B57" s="6" t="s">
        <v>166</v>
      </c>
      <c r="C57" s="7" t="s">
        <v>167</v>
      </c>
      <c r="D57" s="6" t="s">
        <v>16</v>
      </c>
      <c r="E57" s="6" t="s">
        <v>168</v>
      </c>
      <c r="F57" s="8">
        <v>18</v>
      </c>
      <c r="G57" s="8">
        <v>49.33</v>
      </c>
      <c r="H57" s="9">
        <f t="shared" si="1"/>
        <v>887.94</v>
      </c>
    </row>
    <row r="58" spans="1:8" ht="16.5">
      <c r="A58" s="5" t="s">
        <v>169</v>
      </c>
      <c r="B58" s="6" t="s">
        <v>170</v>
      </c>
      <c r="C58" s="7" t="s">
        <v>171</v>
      </c>
      <c r="D58" s="6" t="s">
        <v>16</v>
      </c>
      <c r="E58" s="6" t="s">
        <v>17</v>
      </c>
      <c r="F58" s="8">
        <v>3</v>
      </c>
      <c r="G58" s="8">
        <v>1022.54</v>
      </c>
      <c r="H58" s="9">
        <f t="shared" si="1"/>
        <v>3067.62</v>
      </c>
    </row>
    <row r="59" spans="1:8" ht="16.5">
      <c r="A59" s="5" t="s">
        <v>172</v>
      </c>
      <c r="B59" s="6" t="s">
        <v>173</v>
      </c>
      <c r="C59" s="7" t="s">
        <v>174</v>
      </c>
      <c r="D59" s="6" t="s">
        <v>16</v>
      </c>
      <c r="E59" s="6" t="s">
        <v>17</v>
      </c>
      <c r="F59" s="8">
        <v>2</v>
      </c>
      <c r="G59" s="8">
        <v>2045.1</v>
      </c>
      <c r="H59" s="9">
        <f t="shared" si="1"/>
        <v>4090.2</v>
      </c>
    </row>
    <row r="60" spans="1:8" ht="16.5">
      <c r="A60" s="5" t="s">
        <v>175</v>
      </c>
      <c r="B60" s="6" t="s">
        <v>176</v>
      </c>
      <c r="C60" s="7" t="s">
        <v>177</v>
      </c>
      <c r="D60" s="6" t="s">
        <v>16</v>
      </c>
      <c r="E60" s="6" t="s">
        <v>17</v>
      </c>
      <c r="F60" s="8">
        <v>3</v>
      </c>
      <c r="G60" s="8">
        <v>3067.64</v>
      </c>
      <c r="H60" s="9">
        <f t="shared" si="1"/>
        <v>9202.92</v>
      </c>
    </row>
    <row r="61" spans="1:8" ht="16.5">
      <c r="A61" s="5" t="s">
        <v>178</v>
      </c>
      <c r="B61" s="6" t="s">
        <v>179</v>
      </c>
      <c r="C61" s="7" t="s">
        <v>180</v>
      </c>
      <c r="D61" s="6" t="s">
        <v>16</v>
      </c>
      <c r="E61" s="6" t="s">
        <v>17</v>
      </c>
      <c r="F61" s="8">
        <v>37</v>
      </c>
      <c r="G61" s="8">
        <v>1271.68</v>
      </c>
      <c r="H61" s="9">
        <f t="shared" si="1"/>
        <v>47052.160000000003</v>
      </c>
    </row>
    <row r="62" spans="1:8" ht="16.5">
      <c r="A62" s="5" t="s">
        <v>181</v>
      </c>
      <c r="B62" s="6" t="s">
        <v>182</v>
      </c>
      <c r="C62" s="7" t="s">
        <v>183</v>
      </c>
      <c r="D62" s="6" t="s">
        <v>16</v>
      </c>
      <c r="E62" s="6" t="s">
        <v>17</v>
      </c>
      <c r="F62" s="8">
        <v>15</v>
      </c>
      <c r="G62" s="8">
        <v>637.29999999999995</v>
      </c>
      <c r="H62" s="9">
        <f t="shared" si="1"/>
        <v>9559.5</v>
      </c>
    </row>
    <row r="63" spans="1:8" ht="16.5">
      <c r="A63" s="5" t="s">
        <v>184</v>
      </c>
      <c r="B63" s="6" t="s">
        <v>185</v>
      </c>
      <c r="C63" s="7" t="s">
        <v>186</v>
      </c>
      <c r="D63" s="6" t="s">
        <v>16</v>
      </c>
      <c r="E63" s="6" t="s">
        <v>17</v>
      </c>
      <c r="F63" s="8">
        <v>88</v>
      </c>
      <c r="G63" s="8">
        <v>286.36</v>
      </c>
      <c r="H63" s="9">
        <f t="shared" si="1"/>
        <v>25199.68</v>
      </c>
    </row>
    <row r="64" spans="1:8" ht="16.5">
      <c r="A64" s="5" t="s">
        <v>187</v>
      </c>
      <c r="B64" s="6" t="s">
        <v>188</v>
      </c>
      <c r="C64" s="7" t="s">
        <v>189</v>
      </c>
      <c r="D64" s="6" t="s">
        <v>16</v>
      </c>
      <c r="E64" s="6" t="s">
        <v>17</v>
      </c>
      <c r="F64" s="8">
        <v>31</v>
      </c>
      <c r="G64" s="8">
        <v>294.08999999999997</v>
      </c>
      <c r="H64" s="9">
        <f t="shared" si="1"/>
        <v>9116.7900000000009</v>
      </c>
    </row>
    <row r="65" spans="1:8" ht="16.5">
      <c r="A65" s="5" t="s">
        <v>190</v>
      </c>
      <c r="B65" s="6" t="s">
        <v>191</v>
      </c>
      <c r="C65" s="7" t="s">
        <v>192</v>
      </c>
      <c r="D65" s="6" t="s">
        <v>16</v>
      </c>
      <c r="E65" s="6" t="s">
        <v>17</v>
      </c>
      <c r="F65" s="8">
        <v>50</v>
      </c>
      <c r="G65" s="8">
        <v>324.69</v>
      </c>
      <c r="H65" s="9">
        <f t="shared" si="1"/>
        <v>16234.5</v>
      </c>
    </row>
    <row r="66" spans="1:8" ht="16.5">
      <c r="A66" s="5" t="s">
        <v>193</v>
      </c>
      <c r="B66" s="6" t="s">
        <v>194</v>
      </c>
      <c r="C66" s="7" t="s">
        <v>195</v>
      </c>
      <c r="D66" s="6" t="s">
        <v>16</v>
      </c>
      <c r="E66" s="6" t="s">
        <v>17</v>
      </c>
      <c r="F66" s="8">
        <v>124</v>
      </c>
      <c r="G66" s="8">
        <v>649.73</v>
      </c>
      <c r="H66" s="9">
        <f t="shared" si="1"/>
        <v>80566.52</v>
      </c>
    </row>
    <row r="67" spans="1:8" ht="16.5">
      <c r="A67" s="5" t="s">
        <v>196</v>
      </c>
      <c r="B67" s="6" t="s">
        <v>197</v>
      </c>
      <c r="C67" s="7" t="s">
        <v>198</v>
      </c>
      <c r="D67" s="6" t="s">
        <v>16</v>
      </c>
      <c r="E67" s="6" t="s">
        <v>17</v>
      </c>
      <c r="F67" s="8">
        <v>1</v>
      </c>
      <c r="G67" s="8">
        <v>290.26</v>
      </c>
      <c r="H67" s="9">
        <f t="shared" si="1"/>
        <v>290.26</v>
      </c>
    </row>
    <row r="68" spans="1:8" ht="16.5">
      <c r="A68" s="5" t="s">
        <v>199</v>
      </c>
      <c r="B68" s="6" t="s">
        <v>200</v>
      </c>
      <c r="C68" s="7" t="s">
        <v>201</v>
      </c>
      <c r="D68" s="6" t="s">
        <v>16</v>
      </c>
      <c r="E68" s="6" t="s">
        <v>17</v>
      </c>
      <c r="F68" s="8">
        <v>17</v>
      </c>
      <c r="G68" s="8">
        <v>192.35</v>
      </c>
      <c r="H68" s="9">
        <f t="shared" si="1"/>
        <v>3269.95</v>
      </c>
    </row>
    <row r="69" spans="1:8" ht="20.100000000000001" customHeight="1">
      <c r="A69" s="3" t="s">
        <v>202</v>
      </c>
      <c r="B69" s="12" t="s">
        <v>203</v>
      </c>
      <c r="C69" s="12"/>
      <c r="D69" s="12"/>
      <c r="E69" s="12"/>
      <c r="F69" s="12"/>
      <c r="G69" s="12"/>
      <c r="H69" s="4">
        <f>ROUND(SUM(H70:H79),2)</f>
        <v>364301.82</v>
      </c>
    </row>
    <row r="70" spans="1:8" ht="16.5">
      <c r="A70" s="5" t="s">
        <v>204</v>
      </c>
      <c r="B70" s="6" t="s">
        <v>205</v>
      </c>
      <c r="C70" s="7" t="s">
        <v>206</v>
      </c>
      <c r="D70" s="6" t="s">
        <v>16</v>
      </c>
      <c r="E70" s="6" t="s">
        <v>24</v>
      </c>
      <c r="F70" s="8">
        <v>1745.95</v>
      </c>
      <c r="G70" s="8">
        <v>94.62</v>
      </c>
      <c r="H70" s="9">
        <f t="shared" ref="H70:H79" si="2">ROUND(ROUND(F70,2)*ROUND(G70,2),2)</f>
        <v>165201.79</v>
      </c>
    </row>
    <row r="71" spans="1:8" ht="16.5">
      <c r="A71" s="5" t="s">
        <v>207</v>
      </c>
      <c r="B71" s="6" t="s">
        <v>208</v>
      </c>
      <c r="C71" s="7" t="s">
        <v>209</v>
      </c>
      <c r="D71" s="6" t="s">
        <v>16</v>
      </c>
      <c r="E71" s="6" t="s">
        <v>24</v>
      </c>
      <c r="F71" s="8">
        <v>1749.22</v>
      </c>
      <c r="G71" s="8">
        <v>33.619999999999997</v>
      </c>
      <c r="H71" s="9">
        <f t="shared" si="2"/>
        <v>58808.78</v>
      </c>
    </row>
    <row r="72" spans="1:8" ht="24.75">
      <c r="A72" s="5" t="s">
        <v>210</v>
      </c>
      <c r="B72" s="6" t="s">
        <v>211</v>
      </c>
      <c r="C72" s="7" t="s">
        <v>212</v>
      </c>
      <c r="D72" s="6" t="s">
        <v>16</v>
      </c>
      <c r="E72" s="6" t="s">
        <v>17</v>
      </c>
      <c r="F72" s="8">
        <v>20</v>
      </c>
      <c r="G72" s="8">
        <v>4306.07</v>
      </c>
      <c r="H72" s="9">
        <f t="shared" si="2"/>
        <v>86121.4</v>
      </c>
    </row>
    <row r="73" spans="1:8" ht="16.5">
      <c r="A73" s="5" t="s">
        <v>213</v>
      </c>
      <c r="B73" s="6" t="s">
        <v>214</v>
      </c>
      <c r="C73" s="7" t="s">
        <v>215</v>
      </c>
      <c r="D73" s="6" t="s">
        <v>16</v>
      </c>
      <c r="E73" s="6" t="s">
        <v>17</v>
      </c>
      <c r="F73" s="8">
        <v>7</v>
      </c>
      <c r="G73" s="8">
        <v>249.77</v>
      </c>
      <c r="H73" s="9">
        <f t="shared" si="2"/>
        <v>1748.39</v>
      </c>
    </row>
    <row r="74" spans="1:8" ht="16.5">
      <c r="A74" s="5" t="s">
        <v>216</v>
      </c>
      <c r="B74" s="6" t="s">
        <v>217</v>
      </c>
      <c r="C74" s="7" t="s">
        <v>218</v>
      </c>
      <c r="D74" s="6" t="s">
        <v>16</v>
      </c>
      <c r="E74" s="6" t="s">
        <v>17</v>
      </c>
      <c r="F74" s="8">
        <v>15</v>
      </c>
      <c r="G74" s="8">
        <v>200.98</v>
      </c>
      <c r="H74" s="9">
        <f t="shared" si="2"/>
        <v>3014.7</v>
      </c>
    </row>
    <row r="75" spans="1:8" ht="16.5">
      <c r="A75" s="5" t="s">
        <v>219</v>
      </c>
      <c r="B75" s="6" t="s">
        <v>220</v>
      </c>
      <c r="C75" s="7" t="s">
        <v>221</v>
      </c>
      <c r="D75" s="6" t="s">
        <v>16</v>
      </c>
      <c r="E75" s="6" t="s">
        <v>17</v>
      </c>
      <c r="F75" s="8">
        <v>44</v>
      </c>
      <c r="G75" s="8">
        <v>83.99</v>
      </c>
      <c r="H75" s="9">
        <f t="shared" si="2"/>
        <v>3695.56</v>
      </c>
    </row>
    <row r="76" spans="1:8" ht="16.5">
      <c r="A76" s="5" t="s">
        <v>222</v>
      </c>
      <c r="B76" s="6" t="s">
        <v>223</v>
      </c>
      <c r="C76" s="7" t="s">
        <v>224</v>
      </c>
      <c r="D76" s="6" t="s">
        <v>16</v>
      </c>
      <c r="E76" s="6" t="s">
        <v>17</v>
      </c>
      <c r="F76" s="8">
        <v>4</v>
      </c>
      <c r="G76" s="8">
        <v>293.56</v>
      </c>
      <c r="H76" s="9">
        <f t="shared" si="2"/>
        <v>1174.24</v>
      </c>
    </row>
    <row r="77" spans="1:8" ht="16.5">
      <c r="A77" s="5" t="s">
        <v>225</v>
      </c>
      <c r="B77" s="6" t="s">
        <v>226</v>
      </c>
      <c r="C77" s="7" t="s">
        <v>227</v>
      </c>
      <c r="D77" s="6" t="s">
        <v>16</v>
      </c>
      <c r="E77" s="6" t="s">
        <v>17</v>
      </c>
      <c r="F77" s="8">
        <v>20</v>
      </c>
      <c r="G77" s="8">
        <v>196.12</v>
      </c>
      <c r="H77" s="9">
        <f t="shared" si="2"/>
        <v>3922.4</v>
      </c>
    </row>
    <row r="78" spans="1:8" ht="16.5">
      <c r="A78" s="5" t="s">
        <v>228</v>
      </c>
      <c r="B78" s="6" t="s">
        <v>229</v>
      </c>
      <c r="C78" s="7" t="s">
        <v>230</v>
      </c>
      <c r="D78" s="6" t="s">
        <v>16</v>
      </c>
      <c r="E78" s="6" t="s">
        <v>17</v>
      </c>
      <c r="F78" s="8">
        <v>290</v>
      </c>
      <c r="G78" s="8">
        <v>137.16999999999999</v>
      </c>
      <c r="H78" s="9">
        <f t="shared" si="2"/>
        <v>39779.300000000003</v>
      </c>
    </row>
    <row r="79" spans="1:8" ht="16.5">
      <c r="A79" s="5" t="s">
        <v>231</v>
      </c>
      <c r="B79" s="6" t="s">
        <v>232</v>
      </c>
      <c r="C79" s="7" t="s">
        <v>233</v>
      </c>
      <c r="D79" s="6" t="s">
        <v>16</v>
      </c>
      <c r="E79" s="6" t="s">
        <v>17</v>
      </c>
      <c r="F79" s="8">
        <v>2</v>
      </c>
      <c r="G79" s="8">
        <v>417.63</v>
      </c>
      <c r="H79" s="9">
        <f t="shared" si="2"/>
        <v>835.26</v>
      </c>
    </row>
    <row r="80" spans="1:8" ht="20.100000000000001" customHeight="1">
      <c r="A80" s="3" t="s">
        <v>234</v>
      </c>
      <c r="B80" s="12" t="s">
        <v>235</v>
      </c>
      <c r="C80" s="12"/>
      <c r="D80" s="12"/>
      <c r="E80" s="12"/>
      <c r="F80" s="12"/>
      <c r="G80" s="12"/>
      <c r="H80" s="4">
        <f>ROUND(SUM(H81:H97),2)</f>
        <v>956427.22</v>
      </c>
    </row>
    <row r="81" spans="1:8" ht="16.5">
      <c r="A81" s="5" t="s">
        <v>236</v>
      </c>
      <c r="B81" s="6" t="s">
        <v>237</v>
      </c>
      <c r="C81" s="7" t="s">
        <v>238</v>
      </c>
      <c r="D81" s="6" t="s">
        <v>16</v>
      </c>
      <c r="E81" s="6" t="s">
        <v>17</v>
      </c>
      <c r="F81" s="8">
        <v>136</v>
      </c>
      <c r="G81" s="8">
        <v>349.28</v>
      </c>
      <c r="H81" s="9">
        <f t="shared" ref="H81:H97" si="3">ROUND(ROUND(F81,2)*ROUND(G81,2),2)</f>
        <v>47502.080000000002</v>
      </c>
    </row>
    <row r="82" spans="1:8" ht="16.5">
      <c r="A82" s="5" t="s">
        <v>239</v>
      </c>
      <c r="B82" s="6" t="s">
        <v>240</v>
      </c>
      <c r="C82" s="7" t="s">
        <v>241</v>
      </c>
      <c r="D82" s="6" t="s">
        <v>16</v>
      </c>
      <c r="E82" s="6" t="s">
        <v>17</v>
      </c>
      <c r="F82" s="8">
        <v>148</v>
      </c>
      <c r="G82" s="8">
        <v>463.32</v>
      </c>
      <c r="H82" s="9">
        <f t="shared" si="3"/>
        <v>68571.360000000001</v>
      </c>
    </row>
    <row r="83" spans="1:8" ht="16.5">
      <c r="A83" s="5" t="s">
        <v>242</v>
      </c>
      <c r="B83" s="6" t="s">
        <v>243</v>
      </c>
      <c r="C83" s="7" t="s">
        <v>244</v>
      </c>
      <c r="D83" s="6" t="s">
        <v>16</v>
      </c>
      <c r="E83" s="6" t="s">
        <v>17</v>
      </c>
      <c r="F83" s="8">
        <v>258</v>
      </c>
      <c r="G83" s="8">
        <v>623.88</v>
      </c>
      <c r="H83" s="9">
        <f t="shared" si="3"/>
        <v>160961.04</v>
      </c>
    </row>
    <row r="84" spans="1:8" ht="16.5">
      <c r="A84" s="5" t="s">
        <v>245</v>
      </c>
      <c r="B84" s="6" t="s">
        <v>246</v>
      </c>
      <c r="C84" s="7" t="s">
        <v>247</v>
      </c>
      <c r="D84" s="6" t="s">
        <v>16</v>
      </c>
      <c r="E84" s="6" t="s">
        <v>17</v>
      </c>
      <c r="F84" s="8">
        <v>18</v>
      </c>
      <c r="G84" s="8">
        <v>930.19</v>
      </c>
      <c r="H84" s="9">
        <f t="shared" si="3"/>
        <v>16743.419999999998</v>
      </c>
    </row>
    <row r="85" spans="1:8" ht="24.75">
      <c r="A85" s="5" t="s">
        <v>248</v>
      </c>
      <c r="B85" s="6" t="s">
        <v>249</v>
      </c>
      <c r="C85" s="7" t="s">
        <v>250</v>
      </c>
      <c r="D85" s="6" t="s">
        <v>23</v>
      </c>
      <c r="E85" s="6" t="s">
        <v>251</v>
      </c>
      <c r="F85" s="8">
        <v>393.97</v>
      </c>
      <c r="G85" s="8">
        <v>26.32</v>
      </c>
      <c r="H85" s="9">
        <f t="shared" si="3"/>
        <v>10369.290000000001</v>
      </c>
    </row>
    <row r="86" spans="1:8" ht="24.75">
      <c r="A86" s="5" t="s">
        <v>252</v>
      </c>
      <c r="B86" s="6" t="s">
        <v>253</v>
      </c>
      <c r="C86" s="7" t="s">
        <v>254</v>
      </c>
      <c r="D86" s="6" t="s">
        <v>23</v>
      </c>
      <c r="E86" s="6" t="s">
        <v>251</v>
      </c>
      <c r="F86" s="8">
        <v>1337.01</v>
      </c>
      <c r="G86" s="8">
        <v>43.13</v>
      </c>
      <c r="H86" s="9">
        <f t="shared" si="3"/>
        <v>57665.24</v>
      </c>
    </row>
    <row r="87" spans="1:8" ht="24.75">
      <c r="A87" s="5" t="s">
        <v>255</v>
      </c>
      <c r="B87" s="6" t="s">
        <v>256</v>
      </c>
      <c r="C87" s="7" t="s">
        <v>257</v>
      </c>
      <c r="D87" s="6" t="s">
        <v>23</v>
      </c>
      <c r="E87" s="6" t="s">
        <v>251</v>
      </c>
      <c r="F87" s="8">
        <v>576.94000000000005</v>
      </c>
      <c r="G87" s="8">
        <v>55.13</v>
      </c>
      <c r="H87" s="9">
        <f t="shared" si="3"/>
        <v>31806.7</v>
      </c>
    </row>
    <row r="88" spans="1:8" ht="24.75">
      <c r="A88" s="5" t="s">
        <v>258</v>
      </c>
      <c r="B88" s="6" t="s">
        <v>259</v>
      </c>
      <c r="C88" s="7" t="s">
        <v>260</v>
      </c>
      <c r="D88" s="6" t="s">
        <v>16</v>
      </c>
      <c r="E88" s="6" t="s">
        <v>251</v>
      </c>
      <c r="F88" s="8">
        <v>1191.1500000000001</v>
      </c>
      <c r="G88" s="8">
        <v>94.4</v>
      </c>
      <c r="H88" s="9">
        <f t="shared" si="3"/>
        <v>112444.56</v>
      </c>
    </row>
    <row r="89" spans="1:8" ht="24.75">
      <c r="A89" s="5" t="s">
        <v>261</v>
      </c>
      <c r="B89" s="6" t="s">
        <v>262</v>
      </c>
      <c r="C89" s="7" t="s">
        <v>263</v>
      </c>
      <c r="D89" s="6" t="s">
        <v>16</v>
      </c>
      <c r="E89" s="6" t="s">
        <v>251</v>
      </c>
      <c r="F89" s="8">
        <v>723.42</v>
      </c>
      <c r="G89" s="8">
        <v>135.08000000000001</v>
      </c>
      <c r="H89" s="9">
        <f t="shared" si="3"/>
        <v>97719.57</v>
      </c>
    </row>
    <row r="90" spans="1:8" ht="24.75">
      <c r="A90" s="5" t="s">
        <v>264</v>
      </c>
      <c r="B90" s="6" t="s">
        <v>265</v>
      </c>
      <c r="C90" s="7" t="s">
        <v>266</v>
      </c>
      <c r="D90" s="6" t="s">
        <v>16</v>
      </c>
      <c r="E90" s="6" t="s">
        <v>251</v>
      </c>
      <c r="F90" s="8">
        <v>455.44</v>
      </c>
      <c r="G90" s="8">
        <v>124.54</v>
      </c>
      <c r="H90" s="9">
        <f t="shared" si="3"/>
        <v>56720.5</v>
      </c>
    </row>
    <row r="91" spans="1:8" ht="24.75">
      <c r="A91" s="5" t="s">
        <v>267</v>
      </c>
      <c r="B91" s="6" t="s">
        <v>268</v>
      </c>
      <c r="C91" s="7" t="s">
        <v>269</v>
      </c>
      <c r="D91" s="6" t="s">
        <v>16</v>
      </c>
      <c r="E91" s="6" t="s">
        <v>251</v>
      </c>
      <c r="F91" s="8">
        <v>35.08</v>
      </c>
      <c r="G91" s="8">
        <v>162.30000000000001</v>
      </c>
      <c r="H91" s="9">
        <f t="shared" si="3"/>
        <v>5693.48</v>
      </c>
    </row>
    <row r="92" spans="1:8" ht="24.75">
      <c r="A92" s="5" t="s">
        <v>270</v>
      </c>
      <c r="B92" s="6" t="s">
        <v>271</v>
      </c>
      <c r="C92" s="7" t="s">
        <v>272</v>
      </c>
      <c r="D92" s="6" t="s">
        <v>16</v>
      </c>
      <c r="E92" s="6" t="s">
        <v>251</v>
      </c>
      <c r="F92" s="8">
        <v>315.11</v>
      </c>
      <c r="G92" s="8">
        <v>162.30000000000001</v>
      </c>
      <c r="H92" s="9">
        <f t="shared" si="3"/>
        <v>51142.35</v>
      </c>
    </row>
    <row r="93" spans="1:8" ht="24.75">
      <c r="A93" s="5" t="s">
        <v>273</v>
      </c>
      <c r="B93" s="6" t="s">
        <v>274</v>
      </c>
      <c r="C93" s="7" t="s">
        <v>275</v>
      </c>
      <c r="D93" s="6" t="s">
        <v>16</v>
      </c>
      <c r="E93" s="6" t="s">
        <v>251</v>
      </c>
      <c r="F93" s="8">
        <v>395.59</v>
      </c>
      <c r="G93" s="8">
        <v>223.96</v>
      </c>
      <c r="H93" s="9">
        <f t="shared" si="3"/>
        <v>88596.34</v>
      </c>
    </row>
    <row r="94" spans="1:8" ht="24.75">
      <c r="A94" s="5" t="s">
        <v>276</v>
      </c>
      <c r="B94" s="6" t="s">
        <v>277</v>
      </c>
      <c r="C94" s="7" t="s">
        <v>278</v>
      </c>
      <c r="D94" s="6" t="s">
        <v>16</v>
      </c>
      <c r="E94" s="6" t="s">
        <v>251</v>
      </c>
      <c r="F94" s="8">
        <v>0.24</v>
      </c>
      <c r="G94" s="8">
        <v>223.96</v>
      </c>
      <c r="H94" s="9">
        <f t="shared" si="3"/>
        <v>53.75</v>
      </c>
    </row>
    <row r="95" spans="1:8" ht="24.75">
      <c r="A95" s="5" t="s">
        <v>279</v>
      </c>
      <c r="B95" s="6" t="s">
        <v>280</v>
      </c>
      <c r="C95" s="7" t="s">
        <v>281</v>
      </c>
      <c r="D95" s="6" t="s">
        <v>16</v>
      </c>
      <c r="E95" s="6" t="s">
        <v>251</v>
      </c>
      <c r="F95" s="8">
        <v>278.32</v>
      </c>
      <c r="G95" s="8">
        <v>264.36</v>
      </c>
      <c r="H95" s="9">
        <f t="shared" si="3"/>
        <v>73576.679999999993</v>
      </c>
    </row>
    <row r="96" spans="1:8" ht="24.75">
      <c r="A96" s="5" t="s">
        <v>282</v>
      </c>
      <c r="B96" s="6" t="s">
        <v>283</v>
      </c>
      <c r="C96" s="7" t="s">
        <v>284</v>
      </c>
      <c r="D96" s="6" t="s">
        <v>16</v>
      </c>
      <c r="E96" s="6" t="s">
        <v>251</v>
      </c>
      <c r="F96" s="8">
        <v>35.299999999999997</v>
      </c>
      <c r="G96" s="8">
        <v>280.26</v>
      </c>
      <c r="H96" s="9">
        <f t="shared" si="3"/>
        <v>9893.18</v>
      </c>
    </row>
    <row r="97" spans="1:8" ht="33">
      <c r="A97" s="5" t="s">
        <v>285</v>
      </c>
      <c r="B97" s="6" t="s">
        <v>286</v>
      </c>
      <c r="C97" s="7" t="s">
        <v>287</v>
      </c>
      <c r="D97" s="6" t="s">
        <v>23</v>
      </c>
      <c r="E97" s="6" t="s">
        <v>251</v>
      </c>
      <c r="F97" s="8">
        <v>5728.63</v>
      </c>
      <c r="G97" s="8">
        <v>11.69</v>
      </c>
      <c r="H97" s="9">
        <f t="shared" si="3"/>
        <v>66967.679999999993</v>
      </c>
    </row>
    <row r="98" spans="1:8" ht="20.100000000000001" customHeight="1">
      <c r="A98" s="3" t="s">
        <v>288</v>
      </c>
      <c r="B98" s="12" t="s">
        <v>289</v>
      </c>
      <c r="C98" s="12"/>
      <c r="D98" s="12"/>
      <c r="E98" s="12"/>
      <c r="F98" s="12"/>
      <c r="G98" s="12"/>
      <c r="H98" s="4">
        <f>ROUND(SUM(H99:H110),2)</f>
        <v>66737.25</v>
      </c>
    </row>
    <row r="99" spans="1:8" ht="16.5">
      <c r="A99" s="5" t="s">
        <v>290</v>
      </c>
      <c r="B99" s="6" t="s">
        <v>291</v>
      </c>
      <c r="C99" s="7" t="s">
        <v>292</v>
      </c>
      <c r="D99" s="6" t="s">
        <v>23</v>
      </c>
      <c r="E99" s="6" t="s">
        <v>251</v>
      </c>
      <c r="F99" s="8">
        <v>1826.01</v>
      </c>
      <c r="G99" s="8">
        <v>20.83</v>
      </c>
      <c r="H99" s="9">
        <f t="shared" ref="H99:H110" si="4">ROUND(ROUND(F99,2)*ROUND(G99,2),2)</f>
        <v>38035.79</v>
      </c>
    </row>
    <row r="100" spans="1:8" ht="16.5">
      <c r="A100" s="5" t="s">
        <v>293</v>
      </c>
      <c r="B100" s="6" t="s">
        <v>294</v>
      </c>
      <c r="C100" s="7" t="s">
        <v>295</v>
      </c>
      <c r="D100" s="6" t="s">
        <v>23</v>
      </c>
      <c r="E100" s="6" t="s">
        <v>251</v>
      </c>
      <c r="F100" s="8">
        <v>5.69</v>
      </c>
      <c r="G100" s="8">
        <v>15.25</v>
      </c>
      <c r="H100" s="9">
        <f t="shared" si="4"/>
        <v>86.77</v>
      </c>
    </row>
    <row r="101" spans="1:8" ht="16.5">
      <c r="A101" s="5" t="s">
        <v>296</v>
      </c>
      <c r="B101" s="6" t="s">
        <v>297</v>
      </c>
      <c r="C101" s="7" t="s">
        <v>298</v>
      </c>
      <c r="D101" s="6" t="s">
        <v>23</v>
      </c>
      <c r="E101" s="6" t="s">
        <v>251</v>
      </c>
      <c r="F101" s="8">
        <v>384.93</v>
      </c>
      <c r="G101" s="8">
        <v>24.34</v>
      </c>
      <c r="H101" s="9">
        <f t="shared" si="4"/>
        <v>9369.2000000000007</v>
      </c>
    </row>
    <row r="102" spans="1:8" ht="16.5">
      <c r="A102" s="5" t="s">
        <v>299</v>
      </c>
      <c r="B102" s="6" t="s">
        <v>300</v>
      </c>
      <c r="C102" s="7" t="s">
        <v>301</v>
      </c>
      <c r="D102" s="6" t="s">
        <v>23</v>
      </c>
      <c r="E102" s="6" t="s">
        <v>17</v>
      </c>
      <c r="F102" s="8">
        <v>1</v>
      </c>
      <c r="G102" s="8">
        <v>10.06</v>
      </c>
      <c r="H102" s="9">
        <f t="shared" si="4"/>
        <v>10.06</v>
      </c>
    </row>
    <row r="103" spans="1:8" ht="16.5">
      <c r="A103" s="5" t="s">
        <v>302</v>
      </c>
      <c r="B103" s="6" t="s">
        <v>303</v>
      </c>
      <c r="C103" s="7" t="s">
        <v>304</v>
      </c>
      <c r="D103" s="6" t="s">
        <v>16</v>
      </c>
      <c r="E103" s="6" t="s">
        <v>17</v>
      </c>
      <c r="F103" s="8">
        <v>88</v>
      </c>
      <c r="G103" s="8">
        <v>17.12</v>
      </c>
      <c r="H103" s="9">
        <f t="shared" si="4"/>
        <v>1506.56</v>
      </c>
    </row>
    <row r="104" spans="1:8" ht="24.75">
      <c r="A104" s="5" t="s">
        <v>305</v>
      </c>
      <c r="B104" s="6" t="s">
        <v>306</v>
      </c>
      <c r="C104" s="7" t="s">
        <v>307</v>
      </c>
      <c r="D104" s="6" t="s">
        <v>23</v>
      </c>
      <c r="E104" s="6" t="s">
        <v>17</v>
      </c>
      <c r="F104" s="8">
        <v>2</v>
      </c>
      <c r="G104" s="8">
        <v>510.67</v>
      </c>
      <c r="H104" s="9">
        <f t="shared" si="4"/>
        <v>1021.34</v>
      </c>
    </row>
    <row r="105" spans="1:8" ht="16.5">
      <c r="A105" s="5" t="s">
        <v>308</v>
      </c>
      <c r="B105" s="6" t="s">
        <v>309</v>
      </c>
      <c r="C105" s="7" t="s">
        <v>310</v>
      </c>
      <c r="D105" s="6" t="s">
        <v>23</v>
      </c>
      <c r="E105" s="6" t="s">
        <v>17</v>
      </c>
      <c r="F105" s="8">
        <v>4</v>
      </c>
      <c r="G105" s="8">
        <v>10.36</v>
      </c>
      <c r="H105" s="9">
        <f t="shared" si="4"/>
        <v>41.44</v>
      </c>
    </row>
    <row r="106" spans="1:8" ht="16.5">
      <c r="A106" s="5" t="s">
        <v>311</v>
      </c>
      <c r="B106" s="6" t="s">
        <v>312</v>
      </c>
      <c r="C106" s="7" t="s">
        <v>313</v>
      </c>
      <c r="D106" s="6" t="s">
        <v>23</v>
      </c>
      <c r="E106" s="6" t="s">
        <v>17</v>
      </c>
      <c r="F106" s="8">
        <v>1131</v>
      </c>
      <c r="G106" s="8">
        <v>8.91</v>
      </c>
      <c r="H106" s="9">
        <f t="shared" si="4"/>
        <v>10077.209999999999</v>
      </c>
    </row>
    <row r="107" spans="1:8" ht="16.5">
      <c r="A107" s="5" t="s">
        <v>314</v>
      </c>
      <c r="B107" s="6" t="s">
        <v>315</v>
      </c>
      <c r="C107" s="7" t="s">
        <v>316</v>
      </c>
      <c r="D107" s="6" t="s">
        <v>23</v>
      </c>
      <c r="E107" s="6" t="s">
        <v>17</v>
      </c>
      <c r="F107" s="8">
        <v>2</v>
      </c>
      <c r="G107" s="8">
        <v>14.79</v>
      </c>
      <c r="H107" s="9">
        <f t="shared" si="4"/>
        <v>29.58</v>
      </c>
    </row>
    <row r="108" spans="1:8" ht="16.5">
      <c r="A108" s="5" t="s">
        <v>317</v>
      </c>
      <c r="B108" s="6" t="s">
        <v>318</v>
      </c>
      <c r="C108" s="7" t="s">
        <v>319</v>
      </c>
      <c r="D108" s="6" t="s">
        <v>23</v>
      </c>
      <c r="E108" s="6" t="s">
        <v>17</v>
      </c>
      <c r="F108" s="8">
        <v>6</v>
      </c>
      <c r="G108" s="8">
        <v>33.340000000000003</v>
      </c>
      <c r="H108" s="9">
        <f t="shared" si="4"/>
        <v>200.04</v>
      </c>
    </row>
    <row r="109" spans="1:8" ht="16.5">
      <c r="A109" s="5" t="s">
        <v>320</v>
      </c>
      <c r="B109" s="6" t="s">
        <v>321</v>
      </c>
      <c r="C109" s="7" t="s">
        <v>322</v>
      </c>
      <c r="D109" s="6" t="s">
        <v>23</v>
      </c>
      <c r="E109" s="6" t="s">
        <v>17</v>
      </c>
      <c r="F109" s="8">
        <v>190</v>
      </c>
      <c r="G109" s="8">
        <v>12.57</v>
      </c>
      <c r="H109" s="9">
        <f t="shared" si="4"/>
        <v>2388.3000000000002</v>
      </c>
    </row>
    <row r="110" spans="1:8" ht="16.5">
      <c r="A110" s="5" t="s">
        <v>323</v>
      </c>
      <c r="B110" s="6" t="s">
        <v>324</v>
      </c>
      <c r="C110" s="7" t="s">
        <v>325</v>
      </c>
      <c r="D110" s="6" t="s">
        <v>23</v>
      </c>
      <c r="E110" s="6" t="s">
        <v>17</v>
      </c>
      <c r="F110" s="8">
        <v>98</v>
      </c>
      <c r="G110" s="8">
        <v>40.520000000000003</v>
      </c>
      <c r="H110" s="9">
        <f t="shared" si="4"/>
        <v>3970.96</v>
      </c>
    </row>
    <row r="111" spans="1:8" ht="20.100000000000001" customHeight="1">
      <c r="A111" s="3" t="s">
        <v>326</v>
      </c>
      <c r="B111" s="12" t="s">
        <v>327</v>
      </c>
      <c r="C111" s="12"/>
      <c r="D111" s="12"/>
      <c r="E111" s="12"/>
      <c r="F111" s="12"/>
      <c r="G111" s="12"/>
      <c r="H111" s="4">
        <f>ROUND(H112+H118+H130+H135+H147+H149,2)</f>
        <v>915766.39</v>
      </c>
    </row>
    <row r="112" spans="1:8" ht="20.100000000000001" customHeight="1">
      <c r="A112" s="3" t="s">
        <v>328</v>
      </c>
      <c r="B112" s="12" t="s">
        <v>329</v>
      </c>
      <c r="C112" s="12"/>
      <c r="D112" s="12"/>
      <c r="E112" s="12"/>
      <c r="F112" s="12"/>
      <c r="G112" s="12"/>
      <c r="H112" s="4">
        <f>ROUND(SUM(H113:H117),2)</f>
        <v>55921.81</v>
      </c>
    </row>
    <row r="113" spans="1:8" ht="16.5">
      <c r="A113" s="5" t="s">
        <v>330</v>
      </c>
      <c r="B113" s="6" t="s">
        <v>331</v>
      </c>
      <c r="C113" s="7" t="s">
        <v>332</v>
      </c>
      <c r="D113" s="6" t="s">
        <v>23</v>
      </c>
      <c r="E113" s="6" t="s">
        <v>251</v>
      </c>
      <c r="F113" s="8">
        <v>1579</v>
      </c>
      <c r="G113" s="8">
        <v>11.43</v>
      </c>
      <c r="H113" s="9">
        <f>ROUND(ROUND(F113,2)*ROUND(G113,2),2)</f>
        <v>18047.97</v>
      </c>
    </row>
    <row r="114" spans="1:8" ht="16.5">
      <c r="A114" s="5" t="s">
        <v>333</v>
      </c>
      <c r="B114" s="6" t="s">
        <v>334</v>
      </c>
      <c r="C114" s="7" t="s">
        <v>335</v>
      </c>
      <c r="D114" s="6" t="s">
        <v>23</v>
      </c>
      <c r="E114" s="6" t="s">
        <v>251</v>
      </c>
      <c r="F114" s="8">
        <v>608</v>
      </c>
      <c r="G114" s="8">
        <v>15.55</v>
      </c>
      <c r="H114" s="9">
        <f>ROUND(ROUND(F114,2)*ROUND(G114,2),2)</f>
        <v>9454.4</v>
      </c>
    </row>
    <row r="115" spans="1:8" ht="16.5">
      <c r="A115" s="5" t="s">
        <v>336</v>
      </c>
      <c r="B115" s="6" t="s">
        <v>337</v>
      </c>
      <c r="C115" s="7" t="s">
        <v>338</v>
      </c>
      <c r="D115" s="6" t="s">
        <v>23</v>
      </c>
      <c r="E115" s="6" t="s">
        <v>251</v>
      </c>
      <c r="F115" s="8">
        <v>455</v>
      </c>
      <c r="G115" s="8">
        <v>19.57</v>
      </c>
      <c r="H115" s="9">
        <f>ROUND(ROUND(F115,2)*ROUND(G115,2),2)</f>
        <v>8904.35</v>
      </c>
    </row>
    <row r="116" spans="1:8" ht="16.5">
      <c r="A116" s="5" t="s">
        <v>339</v>
      </c>
      <c r="B116" s="6" t="s">
        <v>340</v>
      </c>
      <c r="C116" s="7" t="s">
        <v>341</v>
      </c>
      <c r="D116" s="6" t="s">
        <v>16</v>
      </c>
      <c r="E116" s="6" t="s">
        <v>251</v>
      </c>
      <c r="F116" s="8">
        <v>560</v>
      </c>
      <c r="G116" s="8">
        <v>19.32</v>
      </c>
      <c r="H116" s="9">
        <f>ROUND(ROUND(F116,2)*ROUND(G116,2),2)</f>
        <v>10819.2</v>
      </c>
    </row>
    <row r="117" spans="1:8" ht="16.5">
      <c r="A117" s="5" t="s">
        <v>342</v>
      </c>
      <c r="B117" s="6" t="s">
        <v>343</v>
      </c>
      <c r="C117" s="7" t="s">
        <v>344</v>
      </c>
      <c r="D117" s="6" t="s">
        <v>16</v>
      </c>
      <c r="E117" s="6" t="s">
        <v>251</v>
      </c>
      <c r="F117" s="8">
        <v>301</v>
      </c>
      <c r="G117" s="8">
        <v>28.89</v>
      </c>
      <c r="H117" s="9">
        <f>ROUND(ROUND(F117,2)*ROUND(G117,2),2)</f>
        <v>8695.89</v>
      </c>
    </row>
    <row r="118" spans="1:8" ht="20.100000000000001" customHeight="1">
      <c r="A118" s="3" t="s">
        <v>345</v>
      </c>
      <c r="B118" s="12" t="s">
        <v>346</v>
      </c>
      <c r="C118" s="12"/>
      <c r="D118" s="12"/>
      <c r="E118" s="12"/>
      <c r="F118" s="12"/>
      <c r="G118" s="12"/>
      <c r="H118" s="4">
        <f>ROUND(SUM(H119:H129),2)</f>
        <v>98213.91</v>
      </c>
    </row>
    <row r="119" spans="1:8" ht="16.5">
      <c r="A119" s="5" t="s">
        <v>347</v>
      </c>
      <c r="B119" s="6" t="s">
        <v>348</v>
      </c>
      <c r="C119" s="7" t="s">
        <v>349</v>
      </c>
      <c r="D119" s="6" t="s">
        <v>350</v>
      </c>
      <c r="E119" s="6" t="s">
        <v>351</v>
      </c>
      <c r="F119" s="8">
        <v>66</v>
      </c>
      <c r="G119" s="8">
        <v>85.43</v>
      </c>
      <c r="H119" s="9">
        <f t="shared" ref="H119:H129" si="5">ROUND(ROUND(F119,2)*ROUND(G119,2),2)</f>
        <v>5638.38</v>
      </c>
    </row>
    <row r="120" spans="1:8" ht="16.5">
      <c r="A120" s="5" t="s">
        <v>352</v>
      </c>
      <c r="B120" s="6" t="s">
        <v>353</v>
      </c>
      <c r="C120" s="7" t="s">
        <v>354</v>
      </c>
      <c r="D120" s="6" t="s">
        <v>350</v>
      </c>
      <c r="E120" s="6" t="s">
        <v>168</v>
      </c>
      <c r="F120" s="8">
        <v>320</v>
      </c>
      <c r="G120" s="8">
        <v>268.17</v>
      </c>
      <c r="H120" s="9">
        <f t="shared" si="5"/>
        <v>85814.399999999994</v>
      </c>
    </row>
    <row r="121" spans="1:8">
      <c r="A121" s="5" t="s">
        <v>355</v>
      </c>
      <c r="B121" s="6" t="s">
        <v>356</v>
      </c>
      <c r="C121" s="7" t="s">
        <v>357</v>
      </c>
      <c r="D121" s="6" t="s">
        <v>350</v>
      </c>
      <c r="E121" s="6" t="s">
        <v>168</v>
      </c>
      <c r="F121" s="8">
        <v>4</v>
      </c>
      <c r="G121" s="8">
        <v>123.49</v>
      </c>
      <c r="H121" s="9">
        <f t="shared" si="5"/>
        <v>493.96</v>
      </c>
    </row>
    <row r="122" spans="1:8">
      <c r="A122" s="5" t="s">
        <v>358</v>
      </c>
      <c r="B122" s="6" t="s">
        <v>359</v>
      </c>
      <c r="C122" s="7" t="s">
        <v>360</v>
      </c>
      <c r="D122" s="6" t="s">
        <v>350</v>
      </c>
      <c r="E122" s="6" t="s">
        <v>168</v>
      </c>
      <c r="F122" s="8">
        <v>40</v>
      </c>
      <c r="G122" s="8">
        <v>31.09</v>
      </c>
      <c r="H122" s="9">
        <f t="shared" si="5"/>
        <v>1243.5999999999999</v>
      </c>
    </row>
    <row r="123" spans="1:8" ht="16.5">
      <c r="A123" s="5" t="s">
        <v>361</v>
      </c>
      <c r="B123" s="6" t="s">
        <v>362</v>
      </c>
      <c r="C123" s="7" t="s">
        <v>363</v>
      </c>
      <c r="D123" s="6" t="s">
        <v>350</v>
      </c>
      <c r="E123" s="6" t="s">
        <v>168</v>
      </c>
      <c r="F123" s="8">
        <v>5</v>
      </c>
      <c r="G123" s="8">
        <v>78.59</v>
      </c>
      <c r="H123" s="9">
        <f t="shared" si="5"/>
        <v>392.95</v>
      </c>
    </row>
    <row r="124" spans="1:8" ht="16.5">
      <c r="A124" s="5" t="s">
        <v>364</v>
      </c>
      <c r="B124" s="6" t="s">
        <v>365</v>
      </c>
      <c r="C124" s="7" t="s">
        <v>366</v>
      </c>
      <c r="D124" s="6" t="s">
        <v>350</v>
      </c>
      <c r="E124" s="6" t="s">
        <v>168</v>
      </c>
      <c r="F124" s="8">
        <v>39</v>
      </c>
      <c r="G124" s="8">
        <v>25.49</v>
      </c>
      <c r="H124" s="9">
        <f t="shared" si="5"/>
        <v>994.11</v>
      </c>
    </row>
    <row r="125" spans="1:8">
      <c r="A125" s="5" t="s">
        <v>367</v>
      </c>
      <c r="B125" s="6" t="s">
        <v>368</v>
      </c>
      <c r="C125" s="7" t="s">
        <v>369</v>
      </c>
      <c r="D125" s="6" t="s">
        <v>350</v>
      </c>
      <c r="E125" s="6" t="s">
        <v>168</v>
      </c>
      <c r="F125" s="8">
        <v>16</v>
      </c>
      <c r="G125" s="8">
        <v>35.29</v>
      </c>
      <c r="H125" s="9">
        <f t="shared" si="5"/>
        <v>564.64</v>
      </c>
    </row>
    <row r="126" spans="1:8" ht="16.5">
      <c r="A126" s="5" t="s">
        <v>370</v>
      </c>
      <c r="B126" s="6" t="s">
        <v>371</v>
      </c>
      <c r="C126" s="7" t="s">
        <v>372</v>
      </c>
      <c r="D126" s="6" t="s">
        <v>350</v>
      </c>
      <c r="E126" s="6" t="s">
        <v>168</v>
      </c>
      <c r="F126" s="8">
        <v>163</v>
      </c>
      <c r="G126" s="8">
        <v>7.37</v>
      </c>
      <c r="H126" s="9">
        <f t="shared" si="5"/>
        <v>1201.31</v>
      </c>
    </row>
    <row r="127" spans="1:8" ht="16.5">
      <c r="A127" s="5" t="s">
        <v>373</v>
      </c>
      <c r="B127" s="6" t="s">
        <v>374</v>
      </c>
      <c r="C127" s="7" t="s">
        <v>375</v>
      </c>
      <c r="D127" s="6" t="s">
        <v>350</v>
      </c>
      <c r="E127" s="6" t="s">
        <v>168</v>
      </c>
      <c r="F127" s="8">
        <v>50</v>
      </c>
      <c r="G127" s="8">
        <v>10.46</v>
      </c>
      <c r="H127" s="9">
        <f t="shared" si="5"/>
        <v>523</v>
      </c>
    </row>
    <row r="128" spans="1:8" ht="16.5">
      <c r="A128" s="5" t="s">
        <v>376</v>
      </c>
      <c r="B128" s="6" t="s">
        <v>377</v>
      </c>
      <c r="C128" s="7" t="s">
        <v>378</v>
      </c>
      <c r="D128" s="6" t="s">
        <v>350</v>
      </c>
      <c r="E128" s="6" t="s">
        <v>168</v>
      </c>
      <c r="F128" s="8">
        <v>44</v>
      </c>
      <c r="G128" s="8">
        <v>15.69</v>
      </c>
      <c r="H128" s="9">
        <f t="shared" si="5"/>
        <v>690.36</v>
      </c>
    </row>
    <row r="129" spans="1:8">
      <c r="A129" s="5" t="s">
        <v>379</v>
      </c>
      <c r="B129" s="6" t="s">
        <v>380</v>
      </c>
      <c r="C129" s="7" t="s">
        <v>381</v>
      </c>
      <c r="D129" s="6" t="s">
        <v>350</v>
      </c>
      <c r="E129" s="6" t="s">
        <v>168</v>
      </c>
      <c r="F129" s="8">
        <v>20</v>
      </c>
      <c r="G129" s="8">
        <v>32.86</v>
      </c>
      <c r="H129" s="9">
        <f t="shared" si="5"/>
        <v>657.2</v>
      </c>
    </row>
    <row r="130" spans="1:8" ht="20.100000000000001" customHeight="1">
      <c r="A130" s="3" t="s">
        <v>382</v>
      </c>
      <c r="B130" s="12" t="s">
        <v>383</v>
      </c>
      <c r="C130" s="12"/>
      <c r="D130" s="12"/>
      <c r="E130" s="12"/>
      <c r="F130" s="12"/>
      <c r="G130" s="12"/>
      <c r="H130" s="4">
        <f>ROUND(SUM(H131:H134),2)</f>
        <v>18205.27</v>
      </c>
    </row>
    <row r="131" spans="1:8" ht="16.5">
      <c r="A131" s="5" t="s">
        <v>384</v>
      </c>
      <c r="B131" s="6" t="s">
        <v>385</v>
      </c>
      <c r="C131" s="7" t="s">
        <v>386</v>
      </c>
      <c r="D131" s="6" t="s">
        <v>23</v>
      </c>
      <c r="E131" s="6" t="s">
        <v>17</v>
      </c>
      <c r="F131" s="8">
        <v>331</v>
      </c>
      <c r="G131" s="8">
        <v>31.65</v>
      </c>
      <c r="H131" s="9">
        <f>ROUND(ROUND(F131,2)*ROUND(G131,2),2)</f>
        <v>10476.15</v>
      </c>
    </row>
    <row r="132" spans="1:8" ht="16.5">
      <c r="A132" s="5" t="s">
        <v>387</v>
      </c>
      <c r="B132" s="6" t="s">
        <v>388</v>
      </c>
      <c r="C132" s="7" t="s">
        <v>389</v>
      </c>
      <c r="D132" s="6" t="s">
        <v>23</v>
      </c>
      <c r="E132" s="6" t="s">
        <v>17</v>
      </c>
      <c r="F132" s="8">
        <v>42</v>
      </c>
      <c r="G132" s="8">
        <v>40.42</v>
      </c>
      <c r="H132" s="9">
        <f>ROUND(ROUND(F132,2)*ROUND(G132,2),2)</f>
        <v>1697.64</v>
      </c>
    </row>
    <row r="133" spans="1:8" ht="16.5">
      <c r="A133" s="5" t="s">
        <v>390</v>
      </c>
      <c r="B133" s="6" t="s">
        <v>391</v>
      </c>
      <c r="C133" s="7" t="s">
        <v>392</v>
      </c>
      <c r="D133" s="6" t="s">
        <v>16</v>
      </c>
      <c r="E133" s="6" t="s">
        <v>17</v>
      </c>
      <c r="F133" s="8">
        <v>56</v>
      </c>
      <c r="G133" s="8">
        <v>72.28</v>
      </c>
      <c r="H133" s="9">
        <f>ROUND(ROUND(F133,2)*ROUND(G133,2),2)</f>
        <v>4047.68</v>
      </c>
    </row>
    <row r="134" spans="1:8" ht="16.5">
      <c r="A134" s="5" t="s">
        <v>393</v>
      </c>
      <c r="B134" s="6" t="s">
        <v>394</v>
      </c>
      <c r="C134" s="7" t="s">
        <v>395</v>
      </c>
      <c r="D134" s="6" t="s">
        <v>16</v>
      </c>
      <c r="E134" s="6" t="s">
        <v>17</v>
      </c>
      <c r="F134" s="8">
        <v>20</v>
      </c>
      <c r="G134" s="8">
        <v>99.19</v>
      </c>
      <c r="H134" s="9">
        <f>ROUND(ROUND(F134,2)*ROUND(G134,2),2)</f>
        <v>1983.8</v>
      </c>
    </row>
    <row r="135" spans="1:8" ht="20.100000000000001" customHeight="1">
      <c r="A135" s="3" t="s">
        <v>396</v>
      </c>
      <c r="B135" s="12" t="s">
        <v>397</v>
      </c>
      <c r="C135" s="12"/>
      <c r="D135" s="12"/>
      <c r="E135" s="12"/>
      <c r="F135" s="12"/>
      <c r="G135" s="12"/>
      <c r="H135" s="4">
        <f>ROUND(SUM(H136:H146),2)</f>
        <v>578747.79</v>
      </c>
    </row>
    <row r="136" spans="1:8" ht="16.5">
      <c r="A136" s="5" t="s">
        <v>398</v>
      </c>
      <c r="B136" s="6" t="s">
        <v>399</v>
      </c>
      <c r="C136" s="7" t="s">
        <v>400</v>
      </c>
      <c r="D136" s="6" t="s">
        <v>23</v>
      </c>
      <c r="E136" s="6" t="s">
        <v>251</v>
      </c>
      <c r="F136" s="8">
        <v>24617</v>
      </c>
      <c r="G136" s="8">
        <v>4.1100000000000003</v>
      </c>
      <c r="H136" s="9">
        <f t="shared" ref="H136:H146" si="6">ROUND(ROUND(F136,2)*ROUND(G136,2),2)</f>
        <v>101175.87</v>
      </c>
    </row>
    <row r="137" spans="1:8" ht="16.5">
      <c r="A137" s="5" t="s">
        <v>401</v>
      </c>
      <c r="B137" s="6" t="s">
        <v>402</v>
      </c>
      <c r="C137" s="7" t="s">
        <v>403</v>
      </c>
      <c r="D137" s="6" t="s">
        <v>23</v>
      </c>
      <c r="E137" s="6" t="s">
        <v>251</v>
      </c>
      <c r="F137" s="8">
        <v>2840</v>
      </c>
      <c r="G137" s="8">
        <v>6.78</v>
      </c>
      <c r="H137" s="9">
        <f t="shared" si="6"/>
        <v>19255.2</v>
      </c>
    </row>
    <row r="138" spans="1:8" ht="16.5">
      <c r="A138" s="5" t="s">
        <v>404</v>
      </c>
      <c r="B138" s="6" t="s">
        <v>405</v>
      </c>
      <c r="C138" s="7" t="s">
        <v>406</v>
      </c>
      <c r="D138" s="6" t="s">
        <v>23</v>
      </c>
      <c r="E138" s="6" t="s">
        <v>251</v>
      </c>
      <c r="F138" s="8">
        <v>3697</v>
      </c>
      <c r="G138" s="8">
        <v>23.92</v>
      </c>
      <c r="H138" s="9">
        <f t="shared" si="6"/>
        <v>88432.24</v>
      </c>
    </row>
    <row r="139" spans="1:8" ht="16.5">
      <c r="A139" s="5" t="s">
        <v>407</v>
      </c>
      <c r="B139" s="6" t="s">
        <v>408</v>
      </c>
      <c r="C139" s="7" t="s">
        <v>409</v>
      </c>
      <c r="D139" s="6" t="s">
        <v>23</v>
      </c>
      <c r="E139" s="6" t="s">
        <v>251</v>
      </c>
      <c r="F139" s="8">
        <v>183</v>
      </c>
      <c r="G139" s="8">
        <v>24.01</v>
      </c>
      <c r="H139" s="9">
        <f t="shared" si="6"/>
        <v>4393.83</v>
      </c>
    </row>
    <row r="140" spans="1:8" ht="24.75">
      <c r="A140" s="5" t="s">
        <v>410</v>
      </c>
      <c r="B140" s="6" t="s">
        <v>411</v>
      </c>
      <c r="C140" s="7" t="s">
        <v>412</v>
      </c>
      <c r="D140" s="6" t="s">
        <v>23</v>
      </c>
      <c r="E140" s="6" t="s">
        <v>251</v>
      </c>
      <c r="F140" s="8">
        <v>1588</v>
      </c>
      <c r="G140" s="8">
        <v>36.130000000000003</v>
      </c>
      <c r="H140" s="9">
        <f t="shared" si="6"/>
        <v>57374.44</v>
      </c>
    </row>
    <row r="141" spans="1:8" ht="24.75">
      <c r="A141" s="5" t="s">
        <v>413</v>
      </c>
      <c r="B141" s="6" t="s">
        <v>414</v>
      </c>
      <c r="C141" s="7" t="s">
        <v>415</v>
      </c>
      <c r="D141" s="6" t="s">
        <v>23</v>
      </c>
      <c r="E141" s="6" t="s">
        <v>251</v>
      </c>
      <c r="F141" s="8">
        <v>270</v>
      </c>
      <c r="G141" s="8">
        <v>52.42</v>
      </c>
      <c r="H141" s="9">
        <f t="shared" si="6"/>
        <v>14153.4</v>
      </c>
    </row>
    <row r="142" spans="1:8" ht="24.75">
      <c r="A142" s="5" t="s">
        <v>416</v>
      </c>
      <c r="B142" s="6" t="s">
        <v>417</v>
      </c>
      <c r="C142" s="7" t="s">
        <v>418</v>
      </c>
      <c r="D142" s="6" t="s">
        <v>23</v>
      </c>
      <c r="E142" s="6" t="s">
        <v>251</v>
      </c>
      <c r="F142" s="8">
        <v>383</v>
      </c>
      <c r="G142" s="8">
        <v>89.95</v>
      </c>
      <c r="H142" s="9">
        <f t="shared" si="6"/>
        <v>34450.85</v>
      </c>
    </row>
    <row r="143" spans="1:8" ht="24.75">
      <c r="A143" s="5" t="s">
        <v>419</v>
      </c>
      <c r="B143" s="6" t="s">
        <v>420</v>
      </c>
      <c r="C143" s="7" t="s">
        <v>421</v>
      </c>
      <c r="D143" s="6" t="s">
        <v>23</v>
      </c>
      <c r="E143" s="6" t="s">
        <v>251</v>
      </c>
      <c r="F143" s="8">
        <v>192</v>
      </c>
      <c r="G143" s="8">
        <v>117.61</v>
      </c>
      <c r="H143" s="9">
        <f t="shared" si="6"/>
        <v>22581.119999999999</v>
      </c>
    </row>
    <row r="144" spans="1:8" ht="24.75">
      <c r="A144" s="5" t="s">
        <v>422</v>
      </c>
      <c r="B144" s="6" t="s">
        <v>423</v>
      </c>
      <c r="C144" s="7" t="s">
        <v>424</v>
      </c>
      <c r="D144" s="6" t="s">
        <v>23</v>
      </c>
      <c r="E144" s="6" t="s">
        <v>251</v>
      </c>
      <c r="F144" s="8">
        <v>500</v>
      </c>
      <c r="G144" s="8">
        <v>180.71</v>
      </c>
      <c r="H144" s="9">
        <f t="shared" si="6"/>
        <v>90355</v>
      </c>
    </row>
    <row r="145" spans="1:8" ht="24.75">
      <c r="A145" s="5" t="s">
        <v>425</v>
      </c>
      <c r="B145" s="6" t="s">
        <v>426</v>
      </c>
      <c r="C145" s="7" t="s">
        <v>427</v>
      </c>
      <c r="D145" s="6" t="s">
        <v>23</v>
      </c>
      <c r="E145" s="6" t="s">
        <v>251</v>
      </c>
      <c r="F145" s="8">
        <v>260</v>
      </c>
      <c r="G145" s="8">
        <v>239.24</v>
      </c>
      <c r="H145" s="9">
        <f t="shared" si="6"/>
        <v>62202.400000000001</v>
      </c>
    </row>
    <row r="146" spans="1:8" ht="16.5">
      <c r="A146" s="5" t="s">
        <v>428</v>
      </c>
      <c r="B146" s="6" t="s">
        <v>429</v>
      </c>
      <c r="C146" s="7" t="s">
        <v>430</v>
      </c>
      <c r="D146" s="6" t="s">
        <v>16</v>
      </c>
      <c r="E146" s="6" t="s">
        <v>351</v>
      </c>
      <c r="F146" s="8">
        <v>5728</v>
      </c>
      <c r="G146" s="8">
        <v>14.73</v>
      </c>
      <c r="H146" s="9">
        <f t="shared" si="6"/>
        <v>84373.440000000002</v>
      </c>
    </row>
    <row r="147" spans="1:8" ht="20.100000000000001" customHeight="1">
      <c r="A147" s="3" t="s">
        <v>431</v>
      </c>
      <c r="B147" s="12" t="s">
        <v>432</v>
      </c>
      <c r="C147" s="12"/>
      <c r="D147" s="12"/>
      <c r="E147" s="12"/>
      <c r="F147" s="12"/>
      <c r="G147" s="12"/>
      <c r="H147" s="4">
        <f>ROUND(SUM(H148:H148),2)</f>
        <v>11727.33</v>
      </c>
    </row>
    <row r="148" spans="1:8" ht="16.5">
      <c r="A148" s="5" t="s">
        <v>433</v>
      </c>
      <c r="B148" s="6" t="s">
        <v>434</v>
      </c>
      <c r="C148" s="7" t="s">
        <v>435</v>
      </c>
      <c r="D148" s="6" t="s">
        <v>23</v>
      </c>
      <c r="E148" s="6" t="s">
        <v>17</v>
      </c>
      <c r="F148" s="8">
        <v>331</v>
      </c>
      <c r="G148" s="8">
        <v>35.43</v>
      </c>
      <c r="H148" s="9">
        <f>ROUND(ROUND(F148,2)*ROUND(G148,2),2)</f>
        <v>11727.33</v>
      </c>
    </row>
    <row r="149" spans="1:8" ht="20.100000000000001" customHeight="1">
      <c r="A149" s="3" t="s">
        <v>436</v>
      </c>
      <c r="B149" s="12" t="s">
        <v>437</v>
      </c>
      <c r="C149" s="12"/>
      <c r="D149" s="12"/>
      <c r="E149" s="12"/>
      <c r="F149" s="12"/>
      <c r="G149" s="12"/>
      <c r="H149" s="4">
        <f>ROUND(H150+H156+H161+H168+H175+H179+H183+H187+H191+H195+H199+H203+H207+H211+H215+H222+H228+H236+H244+H252+H260+H268+H276+H284+H292+H300+H308+H316+H324+H332+H340+H345+H349+H353,2)</f>
        <v>152950.28</v>
      </c>
    </row>
    <row r="150" spans="1:8" ht="20.100000000000001" customHeight="1">
      <c r="A150" s="3" t="s">
        <v>438</v>
      </c>
      <c r="B150" s="12" t="s">
        <v>439</v>
      </c>
      <c r="C150" s="12"/>
      <c r="D150" s="12"/>
      <c r="E150" s="12"/>
      <c r="F150" s="12"/>
      <c r="G150" s="12"/>
      <c r="H150" s="4">
        <f>ROUND(SUM(H151:H155),2)</f>
        <v>1416.22</v>
      </c>
    </row>
    <row r="151" spans="1:8" ht="16.5">
      <c r="A151" s="5" t="s">
        <v>440</v>
      </c>
      <c r="B151" s="6" t="s">
        <v>441</v>
      </c>
      <c r="C151" s="7" t="s">
        <v>442</v>
      </c>
      <c r="D151" s="6" t="s">
        <v>23</v>
      </c>
      <c r="E151" s="6" t="s">
        <v>17</v>
      </c>
      <c r="F151" s="8">
        <v>1</v>
      </c>
      <c r="G151" s="8">
        <v>13.85</v>
      </c>
      <c r="H151" s="9">
        <f>ROUND(ROUND(F151,2)*ROUND(G151,2),2)</f>
        <v>13.85</v>
      </c>
    </row>
    <row r="152" spans="1:8" ht="16.5">
      <c r="A152" s="5" t="s">
        <v>443</v>
      </c>
      <c r="B152" s="6" t="s">
        <v>444</v>
      </c>
      <c r="C152" s="7" t="s">
        <v>445</v>
      </c>
      <c r="D152" s="6" t="s">
        <v>23</v>
      </c>
      <c r="E152" s="6" t="s">
        <v>17</v>
      </c>
      <c r="F152" s="8">
        <v>4</v>
      </c>
      <c r="G152" s="8">
        <v>15.79</v>
      </c>
      <c r="H152" s="9">
        <f>ROUND(ROUND(F152,2)*ROUND(G152,2),2)</f>
        <v>63.16</v>
      </c>
    </row>
    <row r="153" spans="1:8" ht="16.5">
      <c r="A153" s="5" t="s">
        <v>446</v>
      </c>
      <c r="B153" s="6" t="s">
        <v>447</v>
      </c>
      <c r="C153" s="7" t="s">
        <v>448</v>
      </c>
      <c r="D153" s="6" t="s">
        <v>23</v>
      </c>
      <c r="E153" s="6" t="s">
        <v>17</v>
      </c>
      <c r="F153" s="8">
        <v>2</v>
      </c>
      <c r="G153" s="8">
        <v>90.72</v>
      </c>
      <c r="H153" s="9">
        <f>ROUND(ROUND(F153,2)*ROUND(G153,2),2)</f>
        <v>181.44</v>
      </c>
    </row>
    <row r="154" spans="1:8">
      <c r="A154" s="5" t="s">
        <v>449</v>
      </c>
      <c r="B154" s="6" t="s">
        <v>450</v>
      </c>
      <c r="C154" s="7" t="s">
        <v>451</v>
      </c>
      <c r="D154" s="6" t="s">
        <v>350</v>
      </c>
      <c r="E154" s="6" t="s">
        <v>168</v>
      </c>
      <c r="F154" s="8">
        <v>4</v>
      </c>
      <c r="G154" s="8">
        <v>144.28</v>
      </c>
      <c r="H154" s="9">
        <f>ROUND(ROUND(F154,2)*ROUND(G154,2),2)</f>
        <v>577.12</v>
      </c>
    </row>
    <row r="155" spans="1:8" ht="16.5">
      <c r="A155" s="5" t="s">
        <v>452</v>
      </c>
      <c r="B155" s="6" t="s">
        <v>453</v>
      </c>
      <c r="C155" s="7" t="s">
        <v>454</v>
      </c>
      <c r="D155" s="6" t="s">
        <v>16</v>
      </c>
      <c r="E155" s="6" t="s">
        <v>17</v>
      </c>
      <c r="F155" s="8">
        <v>1</v>
      </c>
      <c r="G155" s="8">
        <v>580.65</v>
      </c>
      <c r="H155" s="9">
        <f>ROUND(ROUND(F155,2)*ROUND(G155,2),2)</f>
        <v>580.65</v>
      </c>
    </row>
    <row r="156" spans="1:8" ht="20.100000000000001" customHeight="1">
      <c r="A156" s="3" t="s">
        <v>455</v>
      </c>
      <c r="B156" s="12" t="s">
        <v>456</v>
      </c>
      <c r="C156" s="12"/>
      <c r="D156" s="12"/>
      <c r="E156" s="12"/>
      <c r="F156" s="12"/>
      <c r="G156" s="12"/>
      <c r="H156" s="4">
        <f>ROUND(SUM(H157:H160),2)</f>
        <v>1402.37</v>
      </c>
    </row>
    <row r="157" spans="1:8" ht="16.5">
      <c r="A157" s="5" t="s">
        <v>457</v>
      </c>
      <c r="B157" s="6" t="s">
        <v>444</v>
      </c>
      <c r="C157" s="7" t="s">
        <v>445</v>
      </c>
      <c r="D157" s="6" t="s">
        <v>23</v>
      </c>
      <c r="E157" s="6" t="s">
        <v>17</v>
      </c>
      <c r="F157" s="8">
        <v>4</v>
      </c>
      <c r="G157" s="8">
        <v>15.79</v>
      </c>
      <c r="H157" s="9">
        <f>ROUND(ROUND(F157,2)*ROUND(G157,2),2)</f>
        <v>63.16</v>
      </c>
    </row>
    <row r="158" spans="1:8" ht="16.5">
      <c r="A158" s="5" t="s">
        <v>458</v>
      </c>
      <c r="B158" s="6" t="s">
        <v>447</v>
      </c>
      <c r="C158" s="7" t="s">
        <v>448</v>
      </c>
      <c r="D158" s="6" t="s">
        <v>23</v>
      </c>
      <c r="E158" s="6" t="s">
        <v>17</v>
      </c>
      <c r="F158" s="8">
        <v>2</v>
      </c>
      <c r="G158" s="8">
        <v>90.72</v>
      </c>
      <c r="H158" s="9">
        <f>ROUND(ROUND(F158,2)*ROUND(G158,2),2)</f>
        <v>181.44</v>
      </c>
    </row>
    <row r="159" spans="1:8">
      <c r="A159" s="5" t="s">
        <v>459</v>
      </c>
      <c r="B159" s="6" t="s">
        <v>450</v>
      </c>
      <c r="C159" s="7" t="s">
        <v>451</v>
      </c>
      <c r="D159" s="6" t="s">
        <v>350</v>
      </c>
      <c r="E159" s="6" t="s">
        <v>168</v>
      </c>
      <c r="F159" s="8">
        <v>4</v>
      </c>
      <c r="G159" s="8">
        <v>144.28</v>
      </c>
      <c r="H159" s="9">
        <f>ROUND(ROUND(F159,2)*ROUND(G159,2),2)</f>
        <v>577.12</v>
      </c>
    </row>
    <row r="160" spans="1:8" ht="16.5">
      <c r="A160" s="5" t="s">
        <v>460</v>
      </c>
      <c r="B160" s="6" t="s">
        <v>453</v>
      </c>
      <c r="C160" s="7" t="s">
        <v>454</v>
      </c>
      <c r="D160" s="6" t="s">
        <v>16</v>
      </c>
      <c r="E160" s="6" t="s">
        <v>17</v>
      </c>
      <c r="F160" s="8">
        <v>1</v>
      </c>
      <c r="G160" s="8">
        <v>580.65</v>
      </c>
      <c r="H160" s="9">
        <f>ROUND(ROUND(F160,2)*ROUND(G160,2),2)</f>
        <v>580.65</v>
      </c>
    </row>
    <row r="161" spans="1:8" ht="20.100000000000001" customHeight="1">
      <c r="A161" s="3" t="s">
        <v>461</v>
      </c>
      <c r="B161" s="12" t="s">
        <v>462</v>
      </c>
      <c r="C161" s="12"/>
      <c r="D161" s="12"/>
      <c r="E161" s="12"/>
      <c r="F161" s="12"/>
      <c r="G161" s="12"/>
      <c r="H161" s="4">
        <f>ROUND(SUM(H162:H167),2)</f>
        <v>1090.47</v>
      </c>
    </row>
    <row r="162" spans="1:8" ht="16.5">
      <c r="A162" s="5" t="s">
        <v>463</v>
      </c>
      <c r="B162" s="6" t="s">
        <v>464</v>
      </c>
      <c r="C162" s="7" t="s">
        <v>465</v>
      </c>
      <c r="D162" s="6" t="s">
        <v>23</v>
      </c>
      <c r="E162" s="6" t="s">
        <v>17</v>
      </c>
      <c r="F162" s="8">
        <v>1</v>
      </c>
      <c r="G162" s="8">
        <v>14.45</v>
      </c>
      <c r="H162" s="9">
        <f t="shared" ref="H162:H167" si="7">ROUND(ROUND(F162,2)*ROUND(G162,2),2)</f>
        <v>14.45</v>
      </c>
    </row>
    <row r="163" spans="1:8" ht="16.5">
      <c r="A163" s="5" t="s">
        <v>466</v>
      </c>
      <c r="B163" s="6" t="s">
        <v>444</v>
      </c>
      <c r="C163" s="7" t="s">
        <v>445</v>
      </c>
      <c r="D163" s="6" t="s">
        <v>23</v>
      </c>
      <c r="E163" s="6" t="s">
        <v>17</v>
      </c>
      <c r="F163" s="8">
        <v>4</v>
      </c>
      <c r="G163" s="8">
        <v>15.79</v>
      </c>
      <c r="H163" s="9">
        <f t="shared" si="7"/>
        <v>63.16</v>
      </c>
    </row>
    <row r="164" spans="1:8" ht="16.5">
      <c r="A164" s="5" t="s">
        <v>467</v>
      </c>
      <c r="B164" s="6" t="s">
        <v>468</v>
      </c>
      <c r="C164" s="7" t="s">
        <v>469</v>
      </c>
      <c r="D164" s="6" t="s">
        <v>23</v>
      </c>
      <c r="E164" s="6" t="s">
        <v>17</v>
      </c>
      <c r="F164" s="8">
        <v>1</v>
      </c>
      <c r="G164" s="8">
        <v>86.72</v>
      </c>
      <c r="H164" s="9">
        <f t="shared" si="7"/>
        <v>86.72</v>
      </c>
    </row>
    <row r="165" spans="1:8" ht="16.5">
      <c r="A165" s="5" t="s">
        <v>470</v>
      </c>
      <c r="B165" s="6" t="s">
        <v>447</v>
      </c>
      <c r="C165" s="7" t="s">
        <v>448</v>
      </c>
      <c r="D165" s="6" t="s">
        <v>23</v>
      </c>
      <c r="E165" s="6" t="s">
        <v>17</v>
      </c>
      <c r="F165" s="8">
        <v>1</v>
      </c>
      <c r="G165" s="8">
        <v>90.72</v>
      </c>
      <c r="H165" s="9">
        <f t="shared" si="7"/>
        <v>90.72</v>
      </c>
    </row>
    <row r="166" spans="1:8">
      <c r="A166" s="5" t="s">
        <v>471</v>
      </c>
      <c r="B166" s="6" t="s">
        <v>450</v>
      </c>
      <c r="C166" s="7" t="s">
        <v>451</v>
      </c>
      <c r="D166" s="6" t="s">
        <v>350</v>
      </c>
      <c r="E166" s="6" t="s">
        <v>168</v>
      </c>
      <c r="F166" s="8">
        <v>2</v>
      </c>
      <c r="G166" s="8">
        <v>144.28</v>
      </c>
      <c r="H166" s="9">
        <f t="shared" si="7"/>
        <v>288.56</v>
      </c>
    </row>
    <row r="167" spans="1:8">
      <c r="A167" s="5" t="s">
        <v>472</v>
      </c>
      <c r="B167" s="6" t="s">
        <v>473</v>
      </c>
      <c r="C167" s="7" t="s">
        <v>474</v>
      </c>
      <c r="D167" s="6" t="s">
        <v>350</v>
      </c>
      <c r="E167" s="6" t="s">
        <v>168</v>
      </c>
      <c r="F167" s="8">
        <v>1</v>
      </c>
      <c r="G167" s="8">
        <v>546.86</v>
      </c>
      <c r="H167" s="9">
        <f t="shared" si="7"/>
        <v>546.86</v>
      </c>
    </row>
    <row r="168" spans="1:8" ht="20.100000000000001" customHeight="1">
      <c r="A168" s="3" t="s">
        <v>475</v>
      </c>
      <c r="B168" s="12" t="s">
        <v>476</v>
      </c>
      <c r="C168" s="12"/>
      <c r="D168" s="12"/>
      <c r="E168" s="12"/>
      <c r="F168" s="12"/>
      <c r="G168" s="12"/>
      <c r="H168" s="4">
        <f>ROUND(SUM(H169:H174),2)</f>
        <v>1090.47</v>
      </c>
    </row>
    <row r="169" spans="1:8" ht="16.5">
      <c r="A169" s="5" t="s">
        <v>477</v>
      </c>
      <c r="B169" s="6" t="s">
        <v>464</v>
      </c>
      <c r="C169" s="7" t="s">
        <v>465</v>
      </c>
      <c r="D169" s="6" t="s">
        <v>23</v>
      </c>
      <c r="E169" s="6" t="s">
        <v>17</v>
      </c>
      <c r="F169" s="8">
        <v>1</v>
      </c>
      <c r="G169" s="8">
        <v>14.45</v>
      </c>
      <c r="H169" s="9">
        <f t="shared" ref="H169:H174" si="8">ROUND(ROUND(F169,2)*ROUND(G169,2),2)</f>
        <v>14.45</v>
      </c>
    </row>
    <row r="170" spans="1:8" ht="16.5">
      <c r="A170" s="5" t="s">
        <v>478</v>
      </c>
      <c r="B170" s="6" t="s">
        <v>444</v>
      </c>
      <c r="C170" s="7" t="s">
        <v>445</v>
      </c>
      <c r="D170" s="6" t="s">
        <v>23</v>
      </c>
      <c r="E170" s="6" t="s">
        <v>17</v>
      </c>
      <c r="F170" s="8">
        <v>4</v>
      </c>
      <c r="G170" s="8">
        <v>15.79</v>
      </c>
      <c r="H170" s="9">
        <f t="shared" si="8"/>
        <v>63.16</v>
      </c>
    </row>
    <row r="171" spans="1:8" ht="16.5">
      <c r="A171" s="5" t="s">
        <v>479</v>
      </c>
      <c r="B171" s="6" t="s">
        <v>468</v>
      </c>
      <c r="C171" s="7" t="s">
        <v>469</v>
      </c>
      <c r="D171" s="6" t="s">
        <v>23</v>
      </c>
      <c r="E171" s="6" t="s">
        <v>17</v>
      </c>
      <c r="F171" s="8">
        <v>1</v>
      </c>
      <c r="G171" s="8">
        <v>86.72</v>
      </c>
      <c r="H171" s="9">
        <f t="shared" si="8"/>
        <v>86.72</v>
      </c>
    </row>
    <row r="172" spans="1:8" ht="16.5">
      <c r="A172" s="5" t="s">
        <v>480</v>
      </c>
      <c r="B172" s="6" t="s">
        <v>447</v>
      </c>
      <c r="C172" s="7" t="s">
        <v>448</v>
      </c>
      <c r="D172" s="6" t="s">
        <v>23</v>
      </c>
      <c r="E172" s="6" t="s">
        <v>17</v>
      </c>
      <c r="F172" s="8">
        <v>1</v>
      </c>
      <c r="G172" s="8">
        <v>90.72</v>
      </c>
      <c r="H172" s="9">
        <f t="shared" si="8"/>
        <v>90.72</v>
      </c>
    </row>
    <row r="173" spans="1:8">
      <c r="A173" s="5" t="s">
        <v>481</v>
      </c>
      <c r="B173" s="6" t="s">
        <v>450</v>
      </c>
      <c r="C173" s="7" t="s">
        <v>451</v>
      </c>
      <c r="D173" s="6" t="s">
        <v>350</v>
      </c>
      <c r="E173" s="6" t="s">
        <v>168</v>
      </c>
      <c r="F173" s="8">
        <v>2</v>
      </c>
      <c r="G173" s="8">
        <v>144.28</v>
      </c>
      <c r="H173" s="9">
        <f t="shared" si="8"/>
        <v>288.56</v>
      </c>
    </row>
    <row r="174" spans="1:8">
      <c r="A174" s="5" t="s">
        <v>482</v>
      </c>
      <c r="B174" s="6" t="s">
        <v>473</v>
      </c>
      <c r="C174" s="7" t="s">
        <v>474</v>
      </c>
      <c r="D174" s="6" t="s">
        <v>350</v>
      </c>
      <c r="E174" s="6" t="s">
        <v>168</v>
      </c>
      <c r="F174" s="8">
        <v>1</v>
      </c>
      <c r="G174" s="8">
        <v>546.86</v>
      </c>
      <c r="H174" s="9">
        <f t="shared" si="8"/>
        <v>546.86</v>
      </c>
    </row>
    <row r="175" spans="1:8" ht="20.100000000000001" customHeight="1">
      <c r="A175" s="3" t="s">
        <v>483</v>
      </c>
      <c r="B175" s="12" t="s">
        <v>462</v>
      </c>
      <c r="C175" s="12"/>
      <c r="D175" s="12"/>
      <c r="E175" s="12"/>
      <c r="F175" s="12"/>
      <c r="G175" s="12"/>
      <c r="H175" s="4">
        <f>ROUND(SUM(H176:H178),2)</f>
        <v>3392.84</v>
      </c>
    </row>
    <row r="176" spans="1:8" ht="16.5">
      <c r="A176" s="5" t="s">
        <v>484</v>
      </c>
      <c r="B176" s="6" t="s">
        <v>441</v>
      </c>
      <c r="C176" s="7" t="s">
        <v>442</v>
      </c>
      <c r="D176" s="6" t="s">
        <v>23</v>
      </c>
      <c r="E176" s="6" t="s">
        <v>17</v>
      </c>
      <c r="F176" s="8">
        <v>26</v>
      </c>
      <c r="G176" s="8">
        <v>13.85</v>
      </c>
      <c r="H176" s="9">
        <f>ROUND(ROUND(F176,2)*ROUND(G176,2),2)</f>
        <v>360.1</v>
      </c>
    </row>
    <row r="177" spans="1:8" ht="16.5">
      <c r="A177" s="5" t="s">
        <v>485</v>
      </c>
      <c r="B177" s="6" t="s">
        <v>468</v>
      </c>
      <c r="C177" s="7" t="s">
        <v>469</v>
      </c>
      <c r="D177" s="6" t="s">
        <v>23</v>
      </c>
      <c r="E177" s="6" t="s">
        <v>17</v>
      </c>
      <c r="F177" s="8">
        <v>1</v>
      </c>
      <c r="G177" s="8">
        <v>86.72</v>
      </c>
      <c r="H177" s="9">
        <f>ROUND(ROUND(F177,2)*ROUND(G177,2),2)</f>
        <v>86.72</v>
      </c>
    </row>
    <row r="178" spans="1:8" ht="16.5">
      <c r="A178" s="5" t="s">
        <v>486</v>
      </c>
      <c r="B178" s="6" t="s">
        <v>487</v>
      </c>
      <c r="C178" s="7" t="s">
        <v>488</v>
      </c>
      <c r="D178" s="6" t="s">
        <v>350</v>
      </c>
      <c r="E178" s="6" t="s">
        <v>168</v>
      </c>
      <c r="F178" s="8">
        <v>1</v>
      </c>
      <c r="G178" s="8">
        <v>2946.02</v>
      </c>
      <c r="H178" s="9">
        <f>ROUND(ROUND(F178,2)*ROUND(G178,2),2)</f>
        <v>2946.02</v>
      </c>
    </row>
    <row r="179" spans="1:8" ht="20.100000000000001" customHeight="1">
      <c r="A179" s="3" t="s">
        <v>489</v>
      </c>
      <c r="B179" s="12" t="s">
        <v>476</v>
      </c>
      <c r="C179" s="12"/>
      <c r="D179" s="12"/>
      <c r="E179" s="12"/>
      <c r="F179" s="12"/>
      <c r="G179" s="12"/>
      <c r="H179" s="4">
        <f>ROUND(SUM(H180:H182),2)</f>
        <v>3263.92</v>
      </c>
    </row>
    <row r="180" spans="1:8" ht="16.5">
      <c r="A180" s="5" t="s">
        <v>490</v>
      </c>
      <c r="B180" s="6" t="s">
        <v>464</v>
      </c>
      <c r="C180" s="7" t="s">
        <v>465</v>
      </c>
      <c r="D180" s="6" t="s">
        <v>23</v>
      </c>
      <c r="E180" s="6" t="s">
        <v>17</v>
      </c>
      <c r="F180" s="8">
        <v>21</v>
      </c>
      <c r="G180" s="8">
        <v>14.45</v>
      </c>
      <c r="H180" s="9">
        <f>ROUND(ROUND(F180,2)*ROUND(G180,2),2)</f>
        <v>303.45</v>
      </c>
    </row>
    <row r="181" spans="1:8" ht="16.5">
      <c r="A181" s="5" t="s">
        <v>491</v>
      </c>
      <c r="B181" s="6" t="s">
        <v>464</v>
      </c>
      <c r="C181" s="7" t="s">
        <v>465</v>
      </c>
      <c r="D181" s="6" t="s">
        <v>23</v>
      </c>
      <c r="E181" s="6" t="s">
        <v>17</v>
      </c>
      <c r="F181" s="8">
        <v>1</v>
      </c>
      <c r="G181" s="8">
        <v>14.45</v>
      </c>
      <c r="H181" s="9">
        <f>ROUND(ROUND(F181,2)*ROUND(G181,2),2)</f>
        <v>14.45</v>
      </c>
    </row>
    <row r="182" spans="1:8" ht="16.5">
      <c r="A182" s="5" t="s">
        <v>492</v>
      </c>
      <c r="B182" s="6" t="s">
        <v>487</v>
      </c>
      <c r="C182" s="7" t="s">
        <v>488</v>
      </c>
      <c r="D182" s="6" t="s">
        <v>350</v>
      </c>
      <c r="E182" s="6" t="s">
        <v>168</v>
      </c>
      <c r="F182" s="8">
        <v>1</v>
      </c>
      <c r="G182" s="8">
        <v>2946.02</v>
      </c>
      <c r="H182" s="9">
        <f>ROUND(ROUND(F182,2)*ROUND(G182,2),2)</f>
        <v>2946.02</v>
      </c>
    </row>
    <row r="183" spans="1:8" ht="20.100000000000001" customHeight="1">
      <c r="A183" s="3" t="s">
        <v>493</v>
      </c>
      <c r="B183" s="12" t="s">
        <v>494</v>
      </c>
      <c r="C183" s="12"/>
      <c r="D183" s="12"/>
      <c r="E183" s="12"/>
      <c r="F183" s="12"/>
      <c r="G183" s="12"/>
      <c r="H183" s="4">
        <f>ROUND(SUM(H184:H186),2)</f>
        <v>3462.09</v>
      </c>
    </row>
    <row r="184" spans="1:8" ht="16.5">
      <c r="A184" s="5" t="s">
        <v>495</v>
      </c>
      <c r="B184" s="6" t="s">
        <v>441</v>
      </c>
      <c r="C184" s="7" t="s">
        <v>442</v>
      </c>
      <c r="D184" s="6" t="s">
        <v>23</v>
      </c>
      <c r="E184" s="6" t="s">
        <v>17</v>
      </c>
      <c r="F184" s="8">
        <v>31</v>
      </c>
      <c r="G184" s="8">
        <v>13.85</v>
      </c>
      <c r="H184" s="9">
        <f>ROUND(ROUND(F184,2)*ROUND(G184,2),2)</f>
        <v>429.35</v>
      </c>
    </row>
    <row r="185" spans="1:8" ht="16.5">
      <c r="A185" s="5" t="s">
        <v>496</v>
      </c>
      <c r="B185" s="6" t="s">
        <v>468</v>
      </c>
      <c r="C185" s="7" t="s">
        <v>469</v>
      </c>
      <c r="D185" s="6" t="s">
        <v>23</v>
      </c>
      <c r="E185" s="6" t="s">
        <v>17</v>
      </c>
      <c r="F185" s="8">
        <v>1</v>
      </c>
      <c r="G185" s="8">
        <v>86.72</v>
      </c>
      <c r="H185" s="9">
        <f>ROUND(ROUND(F185,2)*ROUND(G185,2),2)</f>
        <v>86.72</v>
      </c>
    </row>
    <row r="186" spans="1:8" ht="16.5">
      <c r="A186" s="5" t="s">
        <v>497</v>
      </c>
      <c r="B186" s="6" t="s">
        <v>487</v>
      </c>
      <c r="C186" s="7" t="s">
        <v>488</v>
      </c>
      <c r="D186" s="6" t="s">
        <v>350</v>
      </c>
      <c r="E186" s="6" t="s">
        <v>168</v>
      </c>
      <c r="F186" s="8">
        <v>1</v>
      </c>
      <c r="G186" s="8">
        <v>2946.02</v>
      </c>
      <c r="H186" s="9">
        <f>ROUND(ROUND(F186,2)*ROUND(G186,2),2)</f>
        <v>2946.02</v>
      </c>
    </row>
    <row r="187" spans="1:8" ht="20.100000000000001" customHeight="1">
      <c r="A187" s="3" t="s">
        <v>498</v>
      </c>
      <c r="B187" s="12" t="s">
        <v>499</v>
      </c>
      <c r="C187" s="12"/>
      <c r="D187" s="12"/>
      <c r="E187" s="12"/>
      <c r="F187" s="12"/>
      <c r="G187" s="12"/>
      <c r="H187" s="4">
        <f>ROUND(SUM(H188:H190),2)</f>
        <v>3321.74</v>
      </c>
    </row>
    <row r="188" spans="1:8" ht="16.5">
      <c r="A188" s="5" t="s">
        <v>500</v>
      </c>
      <c r="B188" s="6" t="s">
        <v>464</v>
      </c>
      <c r="C188" s="7" t="s">
        <v>465</v>
      </c>
      <c r="D188" s="6" t="s">
        <v>23</v>
      </c>
      <c r="E188" s="6" t="s">
        <v>17</v>
      </c>
      <c r="F188" s="8">
        <v>20</v>
      </c>
      <c r="G188" s="8">
        <v>14.45</v>
      </c>
      <c r="H188" s="9">
        <f>ROUND(ROUND(F188,2)*ROUND(G188,2),2)</f>
        <v>289</v>
      </c>
    </row>
    <row r="189" spans="1:8" ht="16.5">
      <c r="A189" s="5" t="s">
        <v>501</v>
      </c>
      <c r="B189" s="6" t="s">
        <v>468</v>
      </c>
      <c r="C189" s="7" t="s">
        <v>469</v>
      </c>
      <c r="D189" s="6" t="s">
        <v>23</v>
      </c>
      <c r="E189" s="6" t="s">
        <v>17</v>
      </c>
      <c r="F189" s="8">
        <v>1</v>
      </c>
      <c r="G189" s="8">
        <v>86.72</v>
      </c>
      <c r="H189" s="9">
        <f>ROUND(ROUND(F189,2)*ROUND(G189,2),2)</f>
        <v>86.72</v>
      </c>
    </row>
    <row r="190" spans="1:8" ht="16.5">
      <c r="A190" s="5" t="s">
        <v>502</v>
      </c>
      <c r="B190" s="6" t="s">
        <v>487</v>
      </c>
      <c r="C190" s="7" t="s">
        <v>488</v>
      </c>
      <c r="D190" s="6" t="s">
        <v>350</v>
      </c>
      <c r="E190" s="6" t="s">
        <v>168</v>
      </c>
      <c r="F190" s="8">
        <v>1</v>
      </c>
      <c r="G190" s="8">
        <v>2946.02</v>
      </c>
      <c r="H190" s="9">
        <f>ROUND(ROUND(F190,2)*ROUND(G190,2),2)</f>
        <v>2946.02</v>
      </c>
    </row>
    <row r="191" spans="1:8" ht="20.100000000000001" customHeight="1">
      <c r="A191" s="3" t="s">
        <v>503</v>
      </c>
      <c r="B191" s="12" t="s">
        <v>504</v>
      </c>
      <c r="C191" s="12"/>
      <c r="D191" s="12"/>
      <c r="E191" s="12"/>
      <c r="F191" s="12"/>
      <c r="G191" s="12"/>
      <c r="H191" s="4">
        <f>ROUND(SUM(H192:H194),2)</f>
        <v>13171.36</v>
      </c>
    </row>
    <row r="192" spans="1:8" ht="16.5">
      <c r="A192" s="5" t="s">
        <v>505</v>
      </c>
      <c r="B192" s="6" t="s">
        <v>464</v>
      </c>
      <c r="C192" s="7" t="s">
        <v>465</v>
      </c>
      <c r="D192" s="6" t="s">
        <v>23</v>
      </c>
      <c r="E192" s="6" t="s">
        <v>17</v>
      </c>
      <c r="F192" s="8">
        <v>72</v>
      </c>
      <c r="G192" s="8">
        <v>14.45</v>
      </c>
      <c r="H192" s="9">
        <f>ROUND(ROUND(F192,2)*ROUND(G192,2),2)</f>
        <v>1040.4000000000001</v>
      </c>
    </row>
    <row r="193" spans="1:8" ht="16.5">
      <c r="A193" s="5" t="s">
        <v>506</v>
      </c>
      <c r="B193" s="6" t="s">
        <v>468</v>
      </c>
      <c r="C193" s="7" t="s">
        <v>469</v>
      </c>
      <c r="D193" s="6" t="s">
        <v>23</v>
      </c>
      <c r="E193" s="6" t="s">
        <v>17</v>
      </c>
      <c r="F193" s="8">
        <v>4</v>
      </c>
      <c r="G193" s="8">
        <v>86.72</v>
      </c>
      <c r="H193" s="9">
        <f>ROUND(ROUND(F193,2)*ROUND(G193,2),2)</f>
        <v>346.88</v>
      </c>
    </row>
    <row r="194" spans="1:8" ht="16.5">
      <c r="A194" s="5" t="s">
        <v>507</v>
      </c>
      <c r="B194" s="6" t="s">
        <v>487</v>
      </c>
      <c r="C194" s="7" t="s">
        <v>488</v>
      </c>
      <c r="D194" s="6" t="s">
        <v>350</v>
      </c>
      <c r="E194" s="6" t="s">
        <v>168</v>
      </c>
      <c r="F194" s="8">
        <v>4</v>
      </c>
      <c r="G194" s="8">
        <v>2946.02</v>
      </c>
      <c r="H194" s="9">
        <f>ROUND(ROUND(F194,2)*ROUND(G194,2),2)</f>
        <v>11784.08</v>
      </c>
    </row>
    <row r="195" spans="1:8" ht="20.100000000000001" customHeight="1">
      <c r="A195" s="3" t="s">
        <v>508</v>
      </c>
      <c r="B195" s="12" t="s">
        <v>509</v>
      </c>
      <c r="C195" s="12"/>
      <c r="D195" s="12"/>
      <c r="E195" s="12"/>
      <c r="F195" s="12"/>
      <c r="G195" s="12"/>
      <c r="H195" s="4">
        <f>ROUND(SUM(H196:H198),2)</f>
        <v>13171.36</v>
      </c>
    </row>
    <row r="196" spans="1:8" ht="16.5">
      <c r="A196" s="5" t="s">
        <v>510</v>
      </c>
      <c r="B196" s="6" t="s">
        <v>464</v>
      </c>
      <c r="C196" s="7" t="s">
        <v>465</v>
      </c>
      <c r="D196" s="6" t="s">
        <v>23</v>
      </c>
      <c r="E196" s="6" t="s">
        <v>17</v>
      </c>
      <c r="F196" s="8">
        <v>72</v>
      </c>
      <c r="G196" s="8">
        <v>14.45</v>
      </c>
      <c r="H196" s="9">
        <f>ROUND(ROUND(F196,2)*ROUND(G196,2),2)</f>
        <v>1040.4000000000001</v>
      </c>
    </row>
    <row r="197" spans="1:8" ht="16.5">
      <c r="A197" s="5" t="s">
        <v>511</v>
      </c>
      <c r="B197" s="6" t="s">
        <v>468</v>
      </c>
      <c r="C197" s="7" t="s">
        <v>469</v>
      </c>
      <c r="D197" s="6" t="s">
        <v>23</v>
      </c>
      <c r="E197" s="6" t="s">
        <v>17</v>
      </c>
      <c r="F197" s="8">
        <v>4</v>
      </c>
      <c r="G197" s="8">
        <v>86.72</v>
      </c>
      <c r="H197" s="9">
        <f>ROUND(ROUND(F197,2)*ROUND(G197,2),2)</f>
        <v>346.88</v>
      </c>
    </row>
    <row r="198" spans="1:8" ht="16.5">
      <c r="A198" s="5" t="s">
        <v>512</v>
      </c>
      <c r="B198" s="6" t="s">
        <v>487</v>
      </c>
      <c r="C198" s="7" t="s">
        <v>488</v>
      </c>
      <c r="D198" s="6" t="s">
        <v>350</v>
      </c>
      <c r="E198" s="6" t="s">
        <v>168</v>
      </c>
      <c r="F198" s="8">
        <v>4</v>
      </c>
      <c r="G198" s="8">
        <v>2946.02</v>
      </c>
      <c r="H198" s="9">
        <f>ROUND(ROUND(F198,2)*ROUND(G198,2),2)</f>
        <v>11784.08</v>
      </c>
    </row>
    <row r="199" spans="1:8" ht="20.100000000000001" customHeight="1">
      <c r="A199" s="3" t="s">
        <v>513</v>
      </c>
      <c r="B199" s="12" t="s">
        <v>514</v>
      </c>
      <c r="C199" s="12"/>
      <c r="D199" s="12"/>
      <c r="E199" s="12"/>
      <c r="F199" s="12"/>
      <c r="G199" s="12"/>
      <c r="H199" s="4">
        <f>ROUND(SUM(H200:H202),2)</f>
        <v>3422.89</v>
      </c>
    </row>
    <row r="200" spans="1:8" ht="16.5">
      <c r="A200" s="5" t="s">
        <v>515</v>
      </c>
      <c r="B200" s="6" t="s">
        <v>464</v>
      </c>
      <c r="C200" s="7" t="s">
        <v>465</v>
      </c>
      <c r="D200" s="6" t="s">
        <v>23</v>
      </c>
      <c r="E200" s="6" t="s">
        <v>17</v>
      </c>
      <c r="F200" s="8">
        <v>27</v>
      </c>
      <c r="G200" s="8">
        <v>14.45</v>
      </c>
      <c r="H200" s="9">
        <f>ROUND(ROUND(F200,2)*ROUND(G200,2),2)</f>
        <v>390.15</v>
      </c>
    </row>
    <row r="201" spans="1:8" ht="16.5">
      <c r="A201" s="5" t="s">
        <v>516</v>
      </c>
      <c r="B201" s="6" t="s">
        <v>468</v>
      </c>
      <c r="C201" s="7" t="s">
        <v>469</v>
      </c>
      <c r="D201" s="6" t="s">
        <v>23</v>
      </c>
      <c r="E201" s="6" t="s">
        <v>17</v>
      </c>
      <c r="F201" s="8">
        <v>1</v>
      </c>
      <c r="G201" s="8">
        <v>86.72</v>
      </c>
      <c r="H201" s="9">
        <f>ROUND(ROUND(F201,2)*ROUND(G201,2),2)</f>
        <v>86.72</v>
      </c>
    </row>
    <row r="202" spans="1:8" ht="16.5">
      <c r="A202" s="5" t="s">
        <v>517</v>
      </c>
      <c r="B202" s="6" t="s">
        <v>487</v>
      </c>
      <c r="C202" s="7" t="s">
        <v>488</v>
      </c>
      <c r="D202" s="6" t="s">
        <v>350</v>
      </c>
      <c r="E202" s="6" t="s">
        <v>168</v>
      </c>
      <c r="F202" s="8">
        <v>1</v>
      </c>
      <c r="G202" s="8">
        <v>2946.02</v>
      </c>
      <c r="H202" s="9">
        <f>ROUND(ROUND(F202,2)*ROUND(G202,2),2)</f>
        <v>2946.02</v>
      </c>
    </row>
    <row r="203" spans="1:8" ht="20.100000000000001" customHeight="1">
      <c r="A203" s="3" t="s">
        <v>518</v>
      </c>
      <c r="B203" s="12" t="s">
        <v>519</v>
      </c>
      <c r="C203" s="12"/>
      <c r="D203" s="12"/>
      <c r="E203" s="12"/>
      <c r="F203" s="12"/>
      <c r="G203" s="12"/>
      <c r="H203" s="4">
        <f>ROUND(SUM(H204:H206),2)</f>
        <v>3292.84</v>
      </c>
    </row>
    <row r="204" spans="1:8" ht="16.5">
      <c r="A204" s="5" t="s">
        <v>520</v>
      </c>
      <c r="B204" s="6" t="s">
        <v>464</v>
      </c>
      <c r="C204" s="7" t="s">
        <v>465</v>
      </c>
      <c r="D204" s="6" t="s">
        <v>23</v>
      </c>
      <c r="E204" s="6" t="s">
        <v>17</v>
      </c>
      <c r="F204" s="8">
        <v>18</v>
      </c>
      <c r="G204" s="8">
        <v>14.45</v>
      </c>
      <c r="H204" s="9">
        <f>ROUND(ROUND(F204,2)*ROUND(G204,2),2)</f>
        <v>260.10000000000002</v>
      </c>
    </row>
    <row r="205" spans="1:8" ht="16.5">
      <c r="A205" s="5" t="s">
        <v>521</v>
      </c>
      <c r="B205" s="6" t="s">
        <v>468</v>
      </c>
      <c r="C205" s="7" t="s">
        <v>469</v>
      </c>
      <c r="D205" s="6" t="s">
        <v>23</v>
      </c>
      <c r="E205" s="6" t="s">
        <v>17</v>
      </c>
      <c r="F205" s="8">
        <v>1</v>
      </c>
      <c r="G205" s="8">
        <v>86.72</v>
      </c>
      <c r="H205" s="9">
        <f>ROUND(ROUND(F205,2)*ROUND(G205,2),2)</f>
        <v>86.72</v>
      </c>
    </row>
    <row r="206" spans="1:8" ht="16.5">
      <c r="A206" s="5" t="s">
        <v>522</v>
      </c>
      <c r="B206" s="6" t="s">
        <v>487</v>
      </c>
      <c r="C206" s="7" t="s">
        <v>488</v>
      </c>
      <c r="D206" s="6" t="s">
        <v>350</v>
      </c>
      <c r="E206" s="6" t="s">
        <v>168</v>
      </c>
      <c r="F206" s="8">
        <v>1</v>
      </c>
      <c r="G206" s="8">
        <v>2946.02</v>
      </c>
      <c r="H206" s="9">
        <f>ROUND(ROUND(F206,2)*ROUND(G206,2),2)</f>
        <v>2946.02</v>
      </c>
    </row>
    <row r="207" spans="1:8" ht="20.100000000000001" customHeight="1">
      <c r="A207" s="3" t="s">
        <v>523</v>
      </c>
      <c r="B207" s="12" t="s">
        <v>524</v>
      </c>
      <c r="C207" s="12"/>
      <c r="D207" s="12"/>
      <c r="E207" s="12"/>
      <c r="F207" s="12"/>
      <c r="G207" s="12"/>
      <c r="H207" s="4">
        <f>ROUND(SUM(H208:H210),2)</f>
        <v>3392.84</v>
      </c>
    </row>
    <row r="208" spans="1:8" ht="16.5">
      <c r="A208" s="5" t="s">
        <v>525</v>
      </c>
      <c r="B208" s="6" t="s">
        <v>441</v>
      </c>
      <c r="C208" s="7" t="s">
        <v>442</v>
      </c>
      <c r="D208" s="6" t="s">
        <v>23</v>
      </c>
      <c r="E208" s="6" t="s">
        <v>17</v>
      </c>
      <c r="F208" s="8">
        <v>26</v>
      </c>
      <c r="G208" s="8">
        <v>13.85</v>
      </c>
      <c r="H208" s="9">
        <f>ROUND(ROUND(F208,2)*ROUND(G208,2),2)</f>
        <v>360.1</v>
      </c>
    </row>
    <row r="209" spans="1:8" ht="16.5">
      <c r="A209" s="5" t="s">
        <v>526</v>
      </c>
      <c r="B209" s="6" t="s">
        <v>468</v>
      </c>
      <c r="C209" s="7" t="s">
        <v>469</v>
      </c>
      <c r="D209" s="6" t="s">
        <v>23</v>
      </c>
      <c r="E209" s="6" t="s">
        <v>17</v>
      </c>
      <c r="F209" s="8">
        <v>1</v>
      </c>
      <c r="G209" s="8">
        <v>86.72</v>
      </c>
      <c r="H209" s="9">
        <f>ROUND(ROUND(F209,2)*ROUND(G209,2),2)</f>
        <v>86.72</v>
      </c>
    </row>
    <row r="210" spans="1:8" ht="16.5">
      <c r="A210" s="5" t="s">
        <v>527</v>
      </c>
      <c r="B210" s="6" t="s">
        <v>487</v>
      </c>
      <c r="C210" s="7" t="s">
        <v>488</v>
      </c>
      <c r="D210" s="6" t="s">
        <v>350</v>
      </c>
      <c r="E210" s="6" t="s">
        <v>168</v>
      </c>
      <c r="F210" s="8">
        <v>1</v>
      </c>
      <c r="G210" s="8">
        <v>2946.02</v>
      </c>
      <c r="H210" s="9">
        <f>ROUND(ROUND(F210,2)*ROUND(G210,2),2)</f>
        <v>2946.02</v>
      </c>
    </row>
    <row r="211" spans="1:8" ht="20.100000000000001" customHeight="1">
      <c r="A211" s="3" t="s">
        <v>528</v>
      </c>
      <c r="B211" s="12" t="s">
        <v>529</v>
      </c>
      <c r="C211" s="12"/>
      <c r="D211" s="12"/>
      <c r="E211" s="12"/>
      <c r="F211" s="12"/>
      <c r="G211" s="12"/>
      <c r="H211" s="4">
        <f>ROUND(SUM(H212:H214),2)</f>
        <v>3268.19</v>
      </c>
    </row>
    <row r="212" spans="1:8" ht="16.5">
      <c r="A212" s="5" t="s">
        <v>530</v>
      </c>
      <c r="B212" s="6" t="s">
        <v>441</v>
      </c>
      <c r="C212" s="7" t="s">
        <v>442</v>
      </c>
      <c r="D212" s="6" t="s">
        <v>23</v>
      </c>
      <c r="E212" s="6" t="s">
        <v>17</v>
      </c>
      <c r="F212" s="8">
        <v>17</v>
      </c>
      <c r="G212" s="8">
        <v>13.85</v>
      </c>
      <c r="H212" s="9">
        <f>ROUND(ROUND(F212,2)*ROUND(G212,2),2)</f>
        <v>235.45</v>
      </c>
    </row>
    <row r="213" spans="1:8" ht="16.5">
      <c r="A213" s="5" t="s">
        <v>531</v>
      </c>
      <c r="B213" s="6" t="s">
        <v>468</v>
      </c>
      <c r="C213" s="7" t="s">
        <v>469</v>
      </c>
      <c r="D213" s="6" t="s">
        <v>23</v>
      </c>
      <c r="E213" s="6" t="s">
        <v>17</v>
      </c>
      <c r="F213" s="8">
        <v>1</v>
      </c>
      <c r="G213" s="8">
        <v>86.72</v>
      </c>
      <c r="H213" s="9">
        <f>ROUND(ROUND(F213,2)*ROUND(G213,2),2)</f>
        <v>86.72</v>
      </c>
    </row>
    <row r="214" spans="1:8" ht="16.5">
      <c r="A214" s="5" t="s">
        <v>532</v>
      </c>
      <c r="B214" s="6" t="s">
        <v>487</v>
      </c>
      <c r="C214" s="7" t="s">
        <v>488</v>
      </c>
      <c r="D214" s="6" t="s">
        <v>350</v>
      </c>
      <c r="E214" s="6" t="s">
        <v>168</v>
      </c>
      <c r="F214" s="8">
        <v>1</v>
      </c>
      <c r="G214" s="8">
        <v>2946.02</v>
      </c>
      <c r="H214" s="9">
        <f>ROUND(ROUND(F214,2)*ROUND(G214,2),2)</f>
        <v>2946.02</v>
      </c>
    </row>
    <row r="215" spans="1:8" ht="20.100000000000001" customHeight="1">
      <c r="A215" s="3" t="s">
        <v>533</v>
      </c>
      <c r="B215" s="12" t="s">
        <v>534</v>
      </c>
      <c r="C215" s="12"/>
      <c r="D215" s="12"/>
      <c r="E215" s="12"/>
      <c r="F215" s="12"/>
      <c r="G215" s="12"/>
      <c r="H215" s="4">
        <f>ROUND(SUM(H216:H221),2)</f>
        <v>3907.87</v>
      </c>
    </row>
    <row r="216" spans="1:8" ht="16.5">
      <c r="A216" s="5" t="s">
        <v>535</v>
      </c>
      <c r="B216" s="6" t="s">
        <v>441</v>
      </c>
      <c r="C216" s="7" t="s">
        <v>442</v>
      </c>
      <c r="D216" s="6" t="s">
        <v>23</v>
      </c>
      <c r="E216" s="6" t="s">
        <v>17</v>
      </c>
      <c r="F216" s="8">
        <v>1</v>
      </c>
      <c r="G216" s="8">
        <v>13.85</v>
      </c>
      <c r="H216" s="9">
        <f t="shared" ref="H216:H221" si="9">ROUND(ROUND(F216,2)*ROUND(G216,2),2)</f>
        <v>13.85</v>
      </c>
    </row>
    <row r="217" spans="1:8" ht="16.5">
      <c r="A217" s="5" t="s">
        <v>536</v>
      </c>
      <c r="B217" s="6" t="s">
        <v>444</v>
      </c>
      <c r="C217" s="7" t="s">
        <v>445</v>
      </c>
      <c r="D217" s="6" t="s">
        <v>23</v>
      </c>
      <c r="E217" s="6" t="s">
        <v>17</v>
      </c>
      <c r="F217" s="8">
        <v>4</v>
      </c>
      <c r="G217" s="8">
        <v>15.79</v>
      </c>
      <c r="H217" s="9">
        <f t="shared" si="9"/>
        <v>63.16</v>
      </c>
    </row>
    <row r="218" spans="1:8" ht="16.5">
      <c r="A218" s="5" t="s">
        <v>537</v>
      </c>
      <c r="B218" s="6" t="s">
        <v>538</v>
      </c>
      <c r="C218" s="7" t="s">
        <v>539</v>
      </c>
      <c r="D218" s="6" t="s">
        <v>23</v>
      </c>
      <c r="E218" s="6" t="s">
        <v>17</v>
      </c>
      <c r="F218" s="8">
        <v>1</v>
      </c>
      <c r="G218" s="8">
        <v>95.41</v>
      </c>
      <c r="H218" s="9">
        <f t="shared" si="9"/>
        <v>95.41</v>
      </c>
    </row>
    <row r="219" spans="1:8">
      <c r="A219" s="5" t="s">
        <v>540</v>
      </c>
      <c r="B219" s="6" t="s">
        <v>541</v>
      </c>
      <c r="C219" s="7" t="s">
        <v>542</v>
      </c>
      <c r="D219" s="6" t="s">
        <v>350</v>
      </c>
      <c r="E219" s="6" t="s">
        <v>168</v>
      </c>
      <c r="F219" s="8">
        <v>2</v>
      </c>
      <c r="G219" s="8">
        <v>144.83000000000001</v>
      </c>
      <c r="H219" s="9">
        <f t="shared" si="9"/>
        <v>289.66000000000003</v>
      </c>
    </row>
    <row r="220" spans="1:8" ht="16.5">
      <c r="A220" s="5" t="s">
        <v>543</v>
      </c>
      <c r="B220" s="6" t="s">
        <v>544</v>
      </c>
      <c r="C220" s="7" t="s">
        <v>545</v>
      </c>
      <c r="D220" s="6" t="s">
        <v>23</v>
      </c>
      <c r="E220" s="6" t="s">
        <v>17</v>
      </c>
      <c r="F220" s="8">
        <v>1</v>
      </c>
      <c r="G220" s="8">
        <v>499.77</v>
      </c>
      <c r="H220" s="9">
        <f t="shared" si="9"/>
        <v>499.77</v>
      </c>
    </row>
    <row r="221" spans="1:8" ht="16.5">
      <c r="A221" s="5" t="s">
        <v>546</v>
      </c>
      <c r="B221" s="6" t="s">
        <v>487</v>
      </c>
      <c r="C221" s="7" t="s">
        <v>488</v>
      </c>
      <c r="D221" s="6" t="s">
        <v>350</v>
      </c>
      <c r="E221" s="6" t="s">
        <v>168</v>
      </c>
      <c r="F221" s="8">
        <v>1</v>
      </c>
      <c r="G221" s="8">
        <v>2946.02</v>
      </c>
      <c r="H221" s="9">
        <f t="shared" si="9"/>
        <v>2946.02</v>
      </c>
    </row>
    <row r="222" spans="1:8" ht="20.100000000000001" customHeight="1">
      <c r="A222" s="3" t="s">
        <v>547</v>
      </c>
      <c r="B222" s="12" t="s">
        <v>548</v>
      </c>
      <c r="C222" s="12"/>
      <c r="D222" s="12"/>
      <c r="E222" s="12"/>
      <c r="F222" s="12"/>
      <c r="G222" s="12"/>
      <c r="H222" s="4">
        <f>ROUND(SUM(H223:H227),2)</f>
        <v>4032.23</v>
      </c>
    </row>
    <row r="223" spans="1:8" ht="16.5">
      <c r="A223" s="5" t="s">
        <v>549</v>
      </c>
      <c r="B223" s="6" t="s">
        <v>464</v>
      </c>
      <c r="C223" s="7" t="s">
        <v>465</v>
      </c>
      <c r="D223" s="6" t="s">
        <v>23</v>
      </c>
      <c r="E223" s="6" t="s">
        <v>17</v>
      </c>
      <c r="F223" s="8">
        <v>3</v>
      </c>
      <c r="G223" s="8">
        <v>14.45</v>
      </c>
      <c r="H223" s="9">
        <f>ROUND(ROUND(F223,2)*ROUND(G223,2),2)</f>
        <v>43.35</v>
      </c>
    </row>
    <row r="224" spans="1:8" ht="16.5">
      <c r="A224" s="5" t="s">
        <v>550</v>
      </c>
      <c r="B224" s="6" t="s">
        <v>444</v>
      </c>
      <c r="C224" s="7" t="s">
        <v>445</v>
      </c>
      <c r="D224" s="6" t="s">
        <v>23</v>
      </c>
      <c r="E224" s="6" t="s">
        <v>17</v>
      </c>
      <c r="F224" s="8">
        <v>4</v>
      </c>
      <c r="G224" s="8">
        <v>15.79</v>
      </c>
      <c r="H224" s="9">
        <f>ROUND(ROUND(F224,2)*ROUND(G224,2),2)</f>
        <v>63.16</v>
      </c>
    </row>
    <row r="225" spans="1:8">
      <c r="A225" s="5" t="s">
        <v>551</v>
      </c>
      <c r="B225" s="6" t="s">
        <v>450</v>
      </c>
      <c r="C225" s="7" t="s">
        <v>451</v>
      </c>
      <c r="D225" s="6" t="s">
        <v>350</v>
      </c>
      <c r="E225" s="6" t="s">
        <v>168</v>
      </c>
      <c r="F225" s="8">
        <v>3</v>
      </c>
      <c r="G225" s="8">
        <v>144.28</v>
      </c>
      <c r="H225" s="9">
        <f>ROUND(ROUND(F225,2)*ROUND(G225,2),2)</f>
        <v>432.84</v>
      </c>
    </row>
    <row r="226" spans="1:8">
      <c r="A226" s="5" t="s">
        <v>552</v>
      </c>
      <c r="B226" s="6" t="s">
        <v>473</v>
      </c>
      <c r="C226" s="7" t="s">
        <v>474</v>
      </c>
      <c r="D226" s="6" t="s">
        <v>350</v>
      </c>
      <c r="E226" s="6" t="s">
        <v>168</v>
      </c>
      <c r="F226" s="8">
        <v>1</v>
      </c>
      <c r="G226" s="8">
        <v>546.86</v>
      </c>
      <c r="H226" s="9">
        <f>ROUND(ROUND(F226,2)*ROUND(G226,2),2)</f>
        <v>546.86</v>
      </c>
    </row>
    <row r="227" spans="1:8" ht="16.5">
      <c r="A227" s="5" t="s">
        <v>553</v>
      </c>
      <c r="B227" s="6" t="s">
        <v>487</v>
      </c>
      <c r="C227" s="7" t="s">
        <v>488</v>
      </c>
      <c r="D227" s="6" t="s">
        <v>350</v>
      </c>
      <c r="E227" s="6" t="s">
        <v>168</v>
      </c>
      <c r="F227" s="8">
        <v>1</v>
      </c>
      <c r="G227" s="8">
        <v>2946.02</v>
      </c>
      <c r="H227" s="9">
        <f>ROUND(ROUND(F227,2)*ROUND(G227,2),2)</f>
        <v>2946.02</v>
      </c>
    </row>
    <row r="228" spans="1:8" ht="20.100000000000001" customHeight="1">
      <c r="A228" s="3" t="s">
        <v>554</v>
      </c>
      <c r="B228" s="12" t="s">
        <v>524</v>
      </c>
      <c r="C228" s="12"/>
      <c r="D228" s="12"/>
      <c r="E228" s="12"/>
      <c r="F228" s="12"/>
      <c r="G228" s="12"/>
      <c r="H228" s="4">
        <f>ROUND(SUM(H229:H235),2)</f>
        <v>4036.49</v>
      </c>
    </row>
    <row r="229" spans="1:8" ht="16.5">
      <c r="A229" s="5" t="s">
        <v>555</v>
      </c>
      <c r="B229" s="6" t="s">
        <v>464</v>
      </c>
      <c r="C229" s="7" t="s">
        <v>465</v>
      </c>
      <c r="D229" s="6" t="s">
        <v>23</v>
      </c>
      <c r="E229" s="6" t="s">
        <v>17</v>
      </c>
      <c r="F229" s="8">
        <v>1</v>
      </c>
      <c r="G229" s="8">
        <v>14.45</v>
      </c>
      <c r="H229" s="9">
        <f t="shared" ref="H229:H235" si="10">ROUND(ROUND(F229,2)*ROUND(G229,2),2)</f>
        <v>14.45</v>
      </c>
    </row>
    <row r="230" spans="1:8" ht="16.5">
      <c r="A230" s="5" t="s">
        <v>556</v>
      </c>
      <c r="B230" s="6" t="s">
        <v>444</v>
      </c>
      <c r="C230" s="7" t="s">
        <v>445</v>
      </c>
      <c r="D230" s="6" t="s">
        <v>23</v>
      </c>
      <c r="E230" s="6" t="s">
        <v>17</v>
      </c>
      <c r="F230" s="8">
        <v>4</v>
      </c>
      <c r="G230" s="8">
        <v>15.79</v>
      </c>
      <c r="H230" s="9">
        <f t="shared" si="10"/>
        <v>63.16</v>
      </c>
    </row>
    <row r="231" spans="1:8" ht="16.5">
      <c r="A231" s="5" t="s">
        <v>557</v>
      </c>
      <c r="B231" s="6" t="s">
        <v>468</v>
      </c>
      <c r="C231" s="7" t="s">
        <v>469</v>
      </c>
      <c r="D231" s="6" t="s">
        <v>23</v>
      </c>
      <c r="E231" s="6" t="s">
        <v>17</v>
      </c>
      <c r="F231" s="8">
        <v>1</v>
      </c>
      <c r="G231" s="8">
        <v>86.72</v>
      </c>
      <c r="H231" s="9">
        <f t="shared" si="10"/>
        <v>86.72</v>
      </c>
    </row>
    <row r="232" spans="1:8" ht="16.5">
      <c r="A232" s="5" t="s">
        <v>558</v>
      </c>
      <c r="B232" s="6" t="s">
        <v>447</v>
      </c>
      <c r="C232" s="7" t="s">
        <v>448</v>
      </c>
      <c r="D232" s="6" t="s">
        <v>23</v>
      </c>
      <c r="E232" s="6" t="s">
        <v>17</v>
      </c>
      <c r="F232" s="8">
        <v>1</v>
      </c>
      <c r="G232" s="8">
        <v>90.72</v>
      </c>
      <c r="H232" s="9">
        <f t="shared" si="10"/>
        <v>90.72</v>
      </c>
    </row>
    <row r="233" spans="1:8">
      <c r="A233" s="5" t="s">
        <v>559</v>
      </c>
      <c r="B233" s="6" t="s">
        <v>450</v>
      </c>
      <c r="C233" s="7" t="s">
        <v>451</v>
      </c>
      <c r="D233" s="6" t="s">
        <v>350</v>
      </c>
      <c r="E233" s="6" t="s">
        <v>168</v>
      </c>
      <c r="F233" s="8">
        <v>2</v>
      </c>
      <c r="G233" s="8">
        <v>144.28</v>
      </c>
      <c r="H233" s="9">
        <f t="shared" si="10"/>
        <v>288.56</v>
      </c>
    </row>
    <row r="234" spans="1:8">
      <c r="A234" s="5" t="s">
        <v>560</v>
      </c>
      <c r="B234" s="6" t="s">
        <v>473</v>
      </c>
      <c r="C234" s="7" t="s">
        <v>474</v>
      </c>
      <c r="D234" s="6" t="s">
        <v>350</v>
      </c>
      <c r="E234" s="6" t="s">
        <v>168</v>
      </c>
      <c r="F234" s="8">
        <v>1</v>
      </c>
      <c r="G234" s="8">
        <v>546.86</v>
      </c>
      <c r="H234" s="9">
        <f t="shared" si="10"/>
        <v>546.86</v>
      </c>
    </row>
    <row r="235" spans="1:8" ht="16.5">
      <c r="A235" s="5" t="s">
        <v>561</v>
      </c>
      <c r="B235" s="6" t="s">
        <v>487</v>
      </c>
      <c r="C235" s="7" t="s">
        <v>488</v>
      </c>
      <c r="D235" s="6" t="s">
        <v>350</v>
      </c>
      <c r="E235" s="6" t="s">
        <v>168</v>
      </c>
      <c r="F235" s="8">
        <v>1</v>
      </c>
      <c r="G235" s="8">
        <v>2946.02</v>
      </c>
      <c r="H235" s="9">
        <f t="shared" si="10"/>
        <v>2946.02</v>
      </c>
    </row>
    <row r="236" spans="1:8" ht="20.100000000000001" customHeight="1">
      <c r="A236" s="3" t="s">
        <v>562</v>
      </c>
      <c r="B236" s="12" t="s">
        <v>529</v>
      </c>
      <c r="C236" s="12"/>
      <c r="D236" s="12"/>
      <c r="E236" s="12"/>
      <c r="F236" s="12"/>
      <c r="G236" s="12"/>
      <c r="H236" s="4">
        <f>ROUND(SUM(H237:H243),2)</f>
        <v>4036.49</v>
      </c>
    </row>
    <row r="237" spans="1:8" ht="16.5">
      <c r="A237" s="5" t="s">
        <v>563</v>
      </c>
      <c r="B237" s="6" t="s">
        <v>464</v>
      </c>
      <c r="C237" s="7" t="s">
        <v>465</v>
      </c>
      <c r="D237" s="6" t="s">
        <v>23</v>
      </c>
      <c r="E237" s="6" t="s">
        <v>17</v>
      </c>
      <c r="F237" s="8">
        <v>1</v>
      </c>
      <c r="G237" s="8">
        <v>14.45</v>
      </c>
      <c r="H237" s="9">
        <f t="shared" ref="H237:H243" si="11">ROUND(ROUND(F237,2)*ROUND(G237,2),2)</f>
        <v>14.45</v>
      </c>
    </row>
    <row r="238" spans="1:8" ht="16.5">
      <c r="A238" s="5" t="s">
        <v>564</v>
      </c>
      <c r="B238" s="6" t="s">
        <v>444</v>
      </c>
      <c r="C238" s="7" t="s">
        <v>445</v>
      </c>
      <c r="D238" s="6" t="s">
        <v>23</v>
      </c>
      <c r="E238" s="6" t="s">
        <v>17</v>
      </c>
      <c r="F238" s="8">
        <v>4</v>
      </c>
      <c r="G238" s="8">
        <v>15.79</v>
      </c>
      <c r="H238" s="9">
        <f t="shared" si="11"/>
        <v>63.16</v>
      </c>
    </row>
    <row r="239" spans="1:8" ht="16.5">
      <c r="A239" s="5" t="s">
        <v>565</v>
      </c>
      <c r="B239" s="6" t="s">
        <v>468</v>
      </c>
      <c r="C239" s="7" t="s">
        <v>469</v>
      </c>
      <c r="D239" s="6" t="s">
        <v>23</v>
      </c>
      <c r="E239" s="6" t="s">
        <v>17</v>
      </c>
      <c r="F239" s="8">
        <v>1</v>
      </c>
      <c r="G239" s="8">
        <v>86.72</v>
      </c>
      <c r="H239" s="9">
        <f t="shared" si="11"/>
        <v>86.72</v>
      </c>
    </row>
    <row r="240" spans="1:8" ht="16.5">
      <c r="A240" s="5" t="s">
        <v>566</v>
      </c>
      <c r="B240" s="6" t="s">
        <v>447</v>
      </c>
      <c r="C240" s="7" t="s">
        <v>448</v>
      </c>
      <c r="D240" s="6" t="s">
        <v>23</v>
      </c>
      <c r="E240" s="6" t="s">
        <v>17</v>
      </c>
      <c r="F240" s="8">
        <v>1</v>
      </c>
      <c r="G240" s="8">
        <v>90.72</v>
      </c>
      <c r="H240" s="9">
        <f t="shared" si="11"/>
        <v>90.72</v>
      </c>
    </row>
    <row r="241" spans="1:8">
      <c r="A241" s="5" t="s">
        <v>567</v>
      </c>
      <c r="B241" s="6" t="s">
        <v>450</v>
      </c>
      <c r="C241" s="7" t="s">
        <v>451</v>
      </c>
      <c r="D241" s="6" t="s">
        <v>350</v>
      </c>
      <c r="E241" s="6" t="s">
        <v>168</v>
      </c>
      <c r="F241" s="8">
        <v>2</v>
      </c>
      <c r="G241" s="8">
        <v>144.28</v>
      </c>
      <c r="H241" s="9">
        <f t="shared" si="11"/>
        <v>288.56</v>
      </c>
    </row>
    <row r="242" spans="1:8">
      <c r="A242" s="5" t="s">
        <v>568</v>
      </c>
      <c r="B242" s="6" t="s">
        <v>473</v>
      </c>
      <c r="C242" s="7" t="s">
        <v>474</v>
      </c>
      <c r="D242" s="6" t="s">
        <v>350</v>
      </c>
      <c r="E242" s="6" t="s">
        <v>168</v>
      </c>
      <c r="F242" s="8">
        <v>1</v>
      </c>
      <c r="G242" s="8">
        <v>546.86</v>
      </c>
      <c r="H242" s="9">
        <f t="shared" si="11"/>
        <v>546.86</v>
      </c>
    </row>
    <row r="243" spans="1:8" ht="16.5">
      <c r="A243" s="5" t="s">
        <v>569</v>
      </c>
      <c r="B243" s="6" t="s">
        <v>487</v>
      </c>
      <c r="C243" s="7" t="s">
        <v>488</v>
      </c>
      <c r="D243" s="6" t="s">
        <v>350</v>
      </c>
      <c r="E243" s="6" t="s">
        <v>168</v>
      </c>
      <c r="F243" s="8">
        <v>1</v>
      </c>
      <c r="G243" s="8">
        <v>2946.02</v>
      </c>
      <c r="H243" s="9">
        <f t="shared" si="11"/>
        <v>2946.02</v>
      </c>
    </row>
    <row r="244" spans="1:8" ht="20.100000000000001" customHeight="1">
      <c r="A244" s="3" t="s">
        <v>570</v>
      </c>
      <c r="B244" s="12" t="s">
        <v>514</v>
      </c>
      <c r="C244" s="12"/>
      <c r="D244" s="12"/>
      <c r="E244" s="12"/>
      <c r="F244" s="12"/>
      <c r="G244" s="12"/>
      <c r="H244" s="4">
        <f>ROUND(SUM(H245:H251),2)</f>
        <v>4036.49</v>
      </c>
    </row>
    <row r="245" spans="1:8" ht="16.5">
      <c r="A245" s="5" t="s">
        <v>571</v>
      </c>
      <c r="B245" s="6" t="s">
        <v>464</v>
      </c>
      <c r="C245" s="7" t="s">
        <v>465</v>
      </c>
      <c r="D245" s="6" t="s">
        <v>23</v>
      </c>
      <c r="E245" s="6" t="s">
        <v>17</v>
      </c>
      <c r="F245" s="8">
        <v>1</v>
      </c>
      <c r="G245" s="8">
        <v>14.45</v>
      </c>
      <c r="H245" s="9">
        <f t="shared" ref="H245:H251" si="12">ROUND(ROUND(F245,2)*ROUND(G245,2),2)</f>
        <v>14.45</v>
      </c>
    </row>
    <row r="246" spans="1:8" ht="16.5">
      <c r="A246" s="5" t="s">
        <v>572</v>
      </c>
      <c r="B246" s="6" t="s">
        <v>444</v>
      </c>
      <c r="C246" s="7" t="s">
        <v>445</v>
      </c>
      <c r="D246" s="6" t="s">
        <v>23</v>
      </c>
      <c r="E246" s="6" t="s">
        <v>17</v>
      </c>
      <c r="F246" s="8">
        <v>4</v>
      </c>
      <c r="G246" s="8">
        <v>15.79</v>
      </c>
      <c r="H246" s="9">
        <f t="shared" si="12"/>
        <v>63.16</v>
      </c>
    </row>
    <row r="247" spans="1:8" ht="16.5">
      <c r="A247" s="5" t="s">
        <v>573</v>
      </c>
      <c r="B247" s="6" t="s">
        <v>468</v>
      </c>
      <c r="C247" s="7" t="s">
        <v>469</v>
      </c>
      <c r="D247" s="6" t="s">
        <v>23</v>
      </c>
      <c r="E247" s="6" t="s">
        <v>17</v>
      </c>
      <c r="F247" s="8">
        <v>1</v>
      </c>
      <c r="G247" s="8">
        <v>86.72</v>
      </c>
      <c r="H247" s="9">
        <f t="shared" si="12"/>
        <v>86.72</v>
      </c>
    </row>
    <row r="248" spans="1:8" ht="16.5">
      <c r="A248" s="5" t="s">
        <v>574</v>
      </c>
      <c r="B248" s="6" t="s">
        <v>447</v>
      </c>
      <c r="C248" s="7" t="s">
        <v>448</v>
      </c>
      <c r="D248" s="6" t="s">
        <v>23</v>
      </c>
      <c r="E248" s="6" t="s">
        <v>17</v>
      </c>
      <c r="F248" s="8">
        <v>1</v>
      </c>
      <c r="G248" s="8">
        <v>90.72</v>
      </c>
      <c r="H248" s="9">
        <f t="shared" si="12"/>
        <v>90.72</v>
      </c>
    </row>
    <row r="249" spans="1:8">
      <c r="A249" s="5" t="s">
        <v>575</v>
      </c>
      <c r="B249" s="6" t="s">
        <v>450</v>
      </c>
      <c r="C249" s="7" t="s">
        <v>451</v>
      </c>
      <c r="D249" s="6" t="s">
        <v>350</v>
      </c>
      <c r="E249" s="6" t="s">
        <v>168</v>
      </c>
      <c r="F249" s="8">
        <v>2</v>
      </c>
      <c r="G249" s="8">
        <v>144.28</v>
      </c>
      <c r="H249" s="9">
        <f t="shared" si="12"/>
        <v>288.56</v>
      </c>
    </row>
    <row r="250" spans="1:8">
      <c r="A250" s="5" t="s">
        <v>576</v>
      </c>
      <c r="B250" s="6" t="s">
        <v>473</v>
      </c>
      <c r="C250" s="7" t="s">
        <v>474</v>
      </c>
      <c r="D250" s="6" t="s">
        <v>350</v>
      </c>
      <c r="E250" s="6" t="s">
        <v>168</v>
      </c>
      <c r="F250" s="8">
        <v>1</v>
      </c>
      <c r="G250" s="8">
        <v>546.86</v>
      </c>
      <c r="H250" s="9">
        <f t="shared" si="12"/>
        <v>546.86</v>
      </c>
    </row>
    <row r="251" spans="1:8" ht="16.5">
      <c r="A251" s="5" t="s">
        <v>577</v>
      </c>
      <c r="B251" s="6" t="s">
        <v>487</v>
      </c>
      <c r="C251" s="7" t="s">
        <v>488</v>
      </c>
      <c r="D251" s="6" t="s">
        <v>350</v>
      </c>
      <c r="E251" s="6" t="s">
        <v>168</v>
      </c>
      <c r="F251" s="8">
        <v>1</v>
      </c>
      <c r="G251" s="8">
        <v>2946.02</v>
      </c>
      <c r="H251" s="9">
        <f t="shared" si="12"/>
        <v>2946.02</v>
      </c>
    </row>
    <row r="252" spans="1:8" ht="20.100000000000001" customHeight="1">
      <c r="A252" s="3" t="s">
        <v>578</v>
      </c>
      <c r="B252" s="12" t="s">
        <v>519</v>
      </c>
      <c r="C252" s="12"/>
      <c r="D252" s="12"/>
      <c r="E252" s="12"/>
      <c r="F252" s="12"/>
      <c r="G252" s="12"/>
      <c r="H252" s="4">
        <f>ROUND(SUM(H253:H259),2)</f>
        <v>4036.49</v>
      </c>
    </row>
    <row r="253" spans="1:8" ht="16.5">
      <c r="A253" s="5" t="s">
        <v>579</v>
      </c>
      <c r="B253" s="6" t="s">
        <v>464</v>
      </c>
      <c r="C253" s="7" t="s">
        <v>465</v>
      </c>
      <c r="D253" s="6" t="s">
        <v>23</v>
      </c>
      <c r="E253" s="6" t="s">
        <v>17</v>
      </c>
      <c r="F253" s="8">
        <v>1</v>
      </c>
      <c r="G253" s="8">
        <v>14.45</v>
      </c>
      <c r="H253" s="9">
        <f t="shared" ref="H253:H259" si="13">ROUND(ROUND(F253,2)*ROUND(G253,2),2)</f>
        <v>14.45</v>
      </c>
    </row>
    <row r="254" spans="1:8" ht="16.5">
      <c r="A254" s="5" t="s">
        <v>580</v>
      </c>
      <c r="B254" s="6" t="s">
        <v>444</v>
      </c>
      <c r="C254" s="7" t="s">
        <v>445</v>
      </c>
      <c r="D254" s="6" t="s">
        <v>23</v>
      </c>
      <c r="E254" s="6" t="s">
        <v>17</v>
      </c>
      <c r="F254" s="8">
        <v>4</v>
      </c>
      <c r="G254" s="8">
        <v>15.79</v>
      </c>
      <c r="H254" s="9">
        <f t="shared" si="13"/>
        <v>63.16</v>
      </c>
    </row>
    <row r="255" spans="1:8" ht="16.5">
      <c r="A255" s="5" t="s">
        <v>581</v>
      </c>
      <c r="B255" s="6" t="s">
        <v>468</v>
      </c>
      <c r="C255" s="7" t="s">
        <v>469</v>
      </c>
      <c r="D255" s="6" t="s">
        <v>23</v>
      </c>
      <c r="E255" s="6" t="s">
        <v>17</v>
      </c>
      <c r="F255" s="8">
        <v>1</v>
      </c>
      <c r="G255" s="8">
        <v>86.72</v>
      </c>
      <c r="H255" s="9">
        <f t="shared" si="13"/>
        <v>86.72</v>
      </c>
    </row>
    <row r="256" spans="1:8" ht="16.5">
      <c r="A256" s="5" t="s">
        <v>582</v>
      </c>
      <c r="B256" s="6" t="s">
        <v>447</v>
      </c>
      <c r="C256" s="7" t="s">
        <v>448</v>
      </c>
      <c r="D256" s="6" t="s">
        <v>23</v>
      </c>
      <c r="E256" s="6" t="s">
        <v>17</v>
      </c>
      <c r="F256" s="8">
        <v>1</v>
      </c>
      <c r="G256" s="8">
        <v>90.72</v>
      </c>
      <c r="H256" s="9">
        <f t="shared" si="13"/>
        <v>90.72</v>
      </c>
    </row>
    <row r="257" spans="1:8">
      <c r="A257" s="5" t="s">
        <v>583</v>
      </c>
      <c r="B257" s="6" t="s">
        <v>450</v>
      </c>
      <c r="C257" s="7" t="s">
        <v>451</v>
      </c>
      <c r="D257" s="6" t="s">
        <v>350</v>
      </c>
      <c r="E257" s="6" t="s">
        <v>168</v>
      </c>
      <c r="F257" s="8">
        <v>2</v>
      </c>
      <c r="G257" s="8">
        <v>144.28</v>
      </c>
      <c r="H257" s="9">
        <f t="shared" si="13"/>
        <v>288.56</v>
      </c>
    </row>
    <row r="258" spans="1:8">
      <c r="A258" s="5" t="s">
        <v>584</v>
      </c>
      <c r="B258" s="6" t="s">
        <v>473</v>
      </c>
      <c r="C258" s="7" t="s">
        <v>474</v>
      </c>
      <c r="D258" s="6" t="s">
        <v>350</v>
      </c>
      <c r="E258" s="6" t="s">
        <v>168</v>
      </c>
      <c r="F258" s="8">
        <v>1</v>
      </c>
      <c r="G258" s="8">
        <v>546.86</v>
      </c>
      <c r="H258" s="9">
        <f t="shared" si="13"/>
        <v>546.86</v>
      </c>
    </row>
    <row r="259" spans="1:8" ht="16.5">
      <c r="A259" s="5" t="s">
        <v>585</v>
      </c>
      <c r="B259" s="6" t="s">
        <v>487</v>
      </c>
      <c r="C259" s="7" t="s">
        <v>488</v>
      </c>
      <c r="D259" s="6" t="s">
        <v>350</v>
      </c>
      <c r="E259" s="6" t="s">
        <v>168</v>
      </c>
      <c r="F259" s="8">
        <v>1</v>
      </c>
      <c r="G259" s="8">
        <v>2946.02</v>
      </c>
      <c r="H259" s="9">
        <f t="shared" si="13"/>
        <v>2946.02</v>
      </c>
    </row>
    <row r="260" spans="1:8" ht="20.100000000000001" customHeight="1">
      <c r="A260" s="3" t="s">
        <v>586</v>
      </c>
      <c r="B260" s="12" t="s">
        <v>587</v>
      </c>
      <c r="C260" s="12"/>
      <c r="D260" s="12"/>
      <c r="E260" s="12"/>
      <c r="F260" s="12"/>
      <c r="G260" s="12"/>
      <c r="H260" s="4">
        <f>ROUND(SUM(H261:H267),2)</f>
        <v>4036.49</v>
      </c>
    </row>
    <row r="261" spans="1:8" ht="16.5">
      <c r="A261" s="5" t="s">
        <v>588</v>
      </c>
      <c r="B261" s="6" t="s">
        <v>464</v>
      </c>
      <c r="C261" s="7" t="s">
        <v>465</v>
      </c>
      <c r="D261" s="6" t="s">
        <v>23</v>
      </c>
      <c r="E261" s="6" t="s">
        <v>17</v>
      </c>
      <c r="F261" s="8">
        <v>1</v>
      </c>
      <c r="G261" s="8">
        <v>14.45</v>
      </c>
      <c r="H261" s="9">
        <f t="shared" ref="H261:H267" si="14">ROUND(ROUND(F261,2)*ROUND(G261,2),2)</f>
        <v>14.45</v>
      </c>
    </row>
    <row r="262" spans="1:8" ht="16.5">
      <c r="A262" s="5" t="s">
        <v>589</v>
      </c>
      <c r="B262" s="6" t="s">
        <v>444</v>
      </c>
      <c r="C262" s="7" t="s">
        <v>445</v>
      </c>
      <c r="D262" s="6" t="s">
        <v>23</v>
      </c>
      <c r="E262" s="6" t="s">
        <v>17</v>
      </c>
      <c r="F262" s="8">
        <v>4</v>
      </c>
      <c r="G262" s="8">
        <v>15.79</v>
      </c>
      <c r="H262" s="9">
        <f t="shared" si="14"/>
        <v>63.16</v>
      </c>
    </row>
    <row r="263" spans="1:8" ht="16.5">
      <c r="A263" s="5" t="s">
        <v>590</v>
      </c>
      <c r="B263" s="6" t="s">
        <v>468</v>
      </c>
      <c r="C263" s="7" t="s">
        <v>469</v>
      </c>
      <c r="D263" s="6" t="s">
        <v>23</v>
      </c>
      <c r="E263" s="6" t="s">
        <v>17</v>
      </c>
      <c r="F263" s="8">
        <v>1</v>
      </c>
      <c r="G263" s="8">
        <v>86.72</v>
      </c>
      <c r="H263" s="9">
        <f t="shared" si="14"/>
        <v>86.72</v>
      </c>
    </row>
    <row r="264" spans="1:8" ht="16.5">
      <c r="A264" s="5" t="s">
        <v>591</v>
      </c>
      <c r="B264" s="6" t="s">
        <v>447</v>
      </c>
      <c r="C264" s="7" t="s">
        <v>448</v>
      </c>
      <c r="D264" s="6" t="s">
        <v>23</v>
      </c>
      <c r="E264" s="6" t="s">
        <v>17</v>
      </c>
      <c r="F264" s="8">
        <v>1</v>
      </c>
      <c r="G264" s="8">
        <v>90.72</v>
      </c>
      <c r="H264" s="9">
        <f t="shared" si="14"/>
        <v>90.72</v>
      </c>
    </row>
    <row r="265" spans="1:8">
      <c r="A265" s="5" t="s">
        <v>592</v>
      </c>
      <c r="B265" s="6" t="s">
        <v>450</v>
      </c>
      <c r="C265" s="7" t="s">
        <v>451</v>
      </c>
      <c r="D265" s="6" t="s">
        <v>350</v>
      </c>
      <c r="E265" s="6" t="s">
        <v>168</v>
      </c>
      <c r="F265" s="8">
        <v>2</v>
      </c>
      <c r="G265" s="8">
        <v>144.28</v>
      </c>
      <c r="H265" s="9">
        <f t="shared" si="14"/>
        <v>288.56</v>
      </c>
    </row>
    <row r="266" spans="1:8">
      <c r="A266" s="5" t="s">
        <v>593</v>
      </c>
      <c r="B266" s="6" t="s">
        <v>473</v>
      </c>
      <c r="C266" s="7" t="s">
        <v>474</v>
      </c>
      <c r="D266" s="6" t="s">
        <v>350</v>
      </c>
      <c r="E266" s="6" t="s">
        <v>168</v>
      </c>
      <c r="F266" s="8">
        <v>1</v>
      </c>
      <c r="G266" s="8">
        <v>546.86</v>
      </c>
      <c r="H266" s="9">
        <f t="shared" si="14"/>
        <v>546.86</v>
      </c>
    </row>
    <row r="267" spans="1:8" ht="16.5">
      <c r="A267" s="5" t="s">
        <v>594</v>
      </c>
      <c r="B267" s="6" t="s">
        <v>487</v>
      </c>
      <c r="C267" s="7" t="s">
        <v>488</v>
      </c>
      <c r="D267" s="6" t="s">
        <v>350</v>
      </c>
      <c r="E267" s="6" t="s">
        <v>168</v>
      </c>
      <c r="F267" s="8">
        <v>1</v>
      </c>
      <c r="G267" s="8">
        <v>2946.02</v>
      </c>
      <c r="H267" s="9">
        <f t="shared" si="14"/>
        <v>2946.02</v>
      </c>
    </row>
    <row r="268" spans="1:8" ht="20.100000000000001" customHeight="1">
      <c r="A268" s="3" t="s">
        <v>595</v>
      </c>
      <c r="B268" s="12" t="s">
        <v>596</v>
      </c>
      <c r="C268" s="12"/>
      <c r="D268" s="12"/>
      <c r="E268" s="12"/>
      <c r="F268" s="12"/>
      <c r="G268" s="12"/>
      <c r="H268" s="4">
        <f>ROUND(SUM(H269:H275),2)</f>
        <v>4036.49</v>
      </c>
    </row>
    <row r="269" spans="1:8" ht="16.5">
      <c r="A269" s="5" t="s">
        <v>597</v>
      </c>
      <c r="B269" s="6" t="s">
        <v>464</v>
      </c>
      <c r="C269" s="7" t="s">
        <v>465</v>
      </c>
      <c r="D269" s="6" t="s">
        <v>23</v>
      </c>
      <c r="E269" s="6" t="s">
        <v>17</v>
      </c>
      <c r="F269" s="8">
        <v>1</v>
      </c>
      <c r="G269" s="8">
        <v>14.45</v>
      </c>
      <c r="H269" s="9">
        <f t="shared" ref="H269:H275" si="15">ROUND(ROUND(F269,2)*ROUND(G269,2),2)</f>
        <v>14.45</v>
      </c>
    </row>
    <row r="270" spans="1:8" ht="16.5">
      <c r="A270" s="5" t="s">
        <v>598</v>
      </c>
      <c r="B270" s="6" t="s">
        <v>444</v>
      </c>
      <c r="C270" s="7" t="s">
        <v>445</v>
      </c>
      <c r="D270" s="6" t="s">
        <v>23</v>
      </c>
      <c r="E270" s="6" t="s">
        <v>17</v>
      </c>
      <c r="F270" s="8">
        <v>4</v>
      </c>
      <c r="G270" s="8">
        <v>15.79</v>
      </c>
      <c r="H270" s="9">
        <f t="shared" si="15"/>
        <v>63.16</v>
      </c>
    </row>
    <row r="271" spans="1:8" ht="16.5">
      <c r="A271" s="5" t="s">
        <v>599</v>
      </c>
      <c r="B271" s="6" t="s">
        <v>468</v>
      </c>
      <c r="C271" s="7" t="s">
        <v>469</v>
      </c>
      <c r="D271" s="6" t="s">
        <v>23</v>
      </c>
      <c r="E271" s="6" t="s">
        <v>17</v>
      </c>
      <c r="F271" s="8">
        <v>1</v>
      </c>
      <c r="G271" s="8">
        <v>86.72</v>
      </c>
      <c r="H271" s="9">
        <f t="shared" si="15"/>
        <v>86.72</v>
      </c>
    </row>
    <row r="272" spans="1:8" ht="16.5">
      <c r="A272" s="5" t="s">
        <v>600</v>
      </c>
      <c r="B272" s="6" t="s">
        <v>447</v>
      </c>
      <c r="C272" s="7" t="s">
        <v>448</v>
      </c>
      <c r="D272" s="6" t="s">
        <v>23</v>
      </c>
      <c r="E272" s="6" t="s">
        <v>17</v>
      </c>
      <c r="F272" s="8">
        <v>1</v>
      </c>
      <c r="G272" s="8">
        <v>90.72</v>
      </c>
      <c r="H272" s="9">
        <f t="shared" si="15"/>
        <v>90.72</v>
      </c>
    </row>
    <row r="273" spans="1:8">
      <c r="A273" s="5" t="s">
        <v>601</v>
      </c>
      <c r="B273" s="6" t="s">
        <v>450</v>
      </c>
      <c r="C273" s="7" t="s">
        <v>451</v>
      </c>
      <c r="D273" s="6" t="s">
        <v>350</v>
      </c>
      <c r="E273" s="6" t="s">
        <v>168</v>
      </c>
      <c r="F273" s="8">
        <v>2</v>
      </c>
      <c r="G273" s="8">
        <v>144.28</v>
      </c>
      <c r="H273" s="9">
        <f t="shared" si="15"/>
        <v>288.56</v>
      </c>
    </row>
    <row r="274" spans="1:8">
      <c r="A274" s="5" t="s">
        <v>602</v>
      </c>
      <c r="B274" s="6" t="s">
        <v>473</v>
      </c>
      <c r="C274" s="7" t="s">
        <v>474</v>
      </c>
      <c r="D274" s="6" t="s">
        <v>350</v>
      </c>
      <c r="E274" s="6" t="s">
        <v>168</v>
      </c>
      <c r="F274" s="8">
        <v>1</v>
      </c>
      <c r="G274" s="8">
        <v>546.86</v>
      </c>
      <c r="H274" s="9">
        <f t="shared" si="15"/>
        <v>546.86</v>
      </c>
    </row>
    <row r="275" spans="1:8" ht="16.5">
      <c r="A275" s="5" t="s">
        <v>603</v>
      </c>
      <c r="B275" s="6" t="s">
        <v>487</v>
      </c>
      <c r="C275" s="7" t="s">
        <v>488</v>
      </c>
      <c r="D275" s="6" t="s">
        <v>350</v>
      </c>
      <c r="E275" s="6" t="s">
        <v>168</v>
      </c>
      <c r="F275" s="8">
        <v>1</v>
      </c>
      <c r="G275" s="8">
        <v>2946.02</v>
      </c>
      <c r="H275" s="9">
        <f t="shared" si="15"/>
        <v>2946.02</v>
      </c>
    </row>
    <row r="276" spans="1:8" ht="20.100000000000001" customHeight="1">
      <c r="A276" s="3" t="s">
        <v>604</v>
      </c>
      <c r="B276" s="12" t="s">
        <v>605</v>
      </c>
      <c r="C276" s="12"/>
      <c r="D276" s="12"/>
      <c r="E276" s="12"/>
      <c r="F276" s="12"/>
      <c r="G276" s="12"/>
      <c r="H276" s="4">
        <f>ROUND(SUM(H277:H283),2)</f>
        <v>4036.49</v>
      </c>
    </row>
    <row r="277" spans="1:8" ht="16.5">
      <c r="A277" s="5" t="s">
        <v>606</v>
      </c>
      <c r="B277" s="6" t="s">
        <v>464</v>
      </c>
      <c r="C277" s="7" t="s">
        <v>465</v>
      </c>
      <c r="D277" s="6" t="s">
        <v>23</v>
      </c>
      <c r="E277" s="6" t="s">
        <v>17</v>
      </c>
      <c r="F277" s="8">
        <v>1</v>
      </c>
      <c r="G277" s="8">
        <v>14.45</v>
      </c>
      <c r="H277" s="9">
        <f t="shared" ref="H277:H283" si="16">ROUND(ROUND(F277,2)*ROUND(G277,2),2)</f>
        <v>14.45</v>
      </c>
    </row>
    <row r="278" spans="1:8" ht="16.5">
      <c r="A278" s="5" t="s">
        <v>607</v>
      </c>
      <c r="B278" s="6" t="s">
        <v>444</v>
      </c>
      <c r="C278" s="7" t="s">
        <v>445</v>
      </c>
      <c r="D278" s="6" t="s">
        <v>23</v>
      </c>
      <c r="E278" s="6" t="s">
        <v>17</v>
      </c>
      <c r="F278" s="8">
        <v>4</v>
      </c>
      <c r="G278" s="8">
        <v>15.79</v>
      </c>
      <c r="H278" s="9">
        <f t="shared" si="16"/>
        <v>63.16</v>
      </c>
    </row>
    <row r="279" spans="1:8" ht="16.5">
      <c r="A279" s="5" t="s">
        <v>608</v>
      </c>
      <c r="B279" s="6" t="s">
        <v>468</v>
      </c>
      <c r="C279" s="7" t="s">
        <v>469</v>
      </c>
      <c r="D279" s="6" t="s">
        <v>23</v>
      </c>
      <c r="E279" s="6" t="s">
        <v>17</v>
      </c>
      <c r="F279" s="8">
        <v>1</v>
      </c>
      <c r="G279" s="8">
        <v>86.72</v>
      </c>
      <c r="H279" s="9">
        <f t="shared" si="16"/>
        <v>86.72</v>
      </c>
    </row>
    <row r="280" spans="1:8" ht="16.5">
      <c r="A280" s="5" t="s">
        <v>609</v>
      </c>
      <c r="B280" s="6" t="s">
        <v>447</v>
      </c>
      <c r="C280" s="7" t="s">
        <v>448</v>
      </c>
      <c r="D280" s="6" t="s">
        <v>23</v>
      </c>
      <c r="E280" s="6" t="s">
        <v>17</v>
      </c>
      <c r="F280" s="8">
        <v>1</v>
      </c>
      <c r="G280" s="8">
        <v>90.72</v>
      </c>
      <c r="H280" s="9">
        <f t="shared" si="16"/>
        <v>90.72</v>
      </c>
    </row>
    <row r="281" spans="1:8">
      <c r="A281" s="5" t="s">
        <v>610</v>
      </c>
      <c r="B281" s="6" t="s">
        <v>450</v>
      </c>
      <c r="C281" s="7" t="s">
        <v>451</v>
      </c>
      <c r="D281" s="6" t="s">
        <v>350</v>
      </c>
      <c r="E281" s="6" t="s">
        <v>168</v>
      </c>
      <c r="F281" s="8">
        <v>2</v>
      </c>
      <c r="G281" s="8">
        <v>144.28</v>
      </c>
      <c r="H281" s="9">
        <f t="shared" si="16"/>
        <v>288.56</v>
      </c>
    </row>
    <row r="282" spans="1:8">
      <c r="A282" s="5" t="s">
        <v>611</v>
      </c>
      <c r="B282" s="6" t="s">
        <v>473</v>
      </c>
      <c r="C282" s="7" t="s">
        <v>474</v>
      </c>
      <c r="D282" s="6" t="s">
        <v>350</v>
      </c>
      <c r="E282" s="6" t="s">
        <v>168</v>
      </c>
      <c r="F282" s="8">
        <v>1</v>
      </c>
      <c r="G282" s="8">
        <v>546.86</v>
      </c>
      <c r="H282" s="9">
        <f t="shared" si="16"/>
        <v>546.86</v>
      </c>
    </row>
    <row r="283" spans="1:8" ht="16.5">
      <c r="A283" s="5" t="s">
        <v>612</v>
      </c>
      <c r="B283" s="6" t="s">
        <v>487</v>
      </c>
      <c r="C283" s="7" t="s">
        <v>488</v>
      </c>
      <c r="D283" s="6" t="s">
        <v>350</v>
      </c>
      <c r="E283" s="6" t="s">
        <v>168</v>
      </c>
      <c r="F283" s="8">
        <v>1</v>
      </c>
      <c r="G283" s="8">
        <v>2946.02</v>
      </c>
      <c r="H283" s="9">
        <f t="shared" si="16"/>
        <v>2946.02</v>
      </c>
    </row>
    <row r="284" spans="1:8" ht="20.100000000000001" customHeight="1">
      <c r="A284" s="3" t="s">
        <v>613</v>
      </c>
      <c r="B284" s="12" t="s">
        <v>614</v>
      </c>
      <c r="C284" s="12"/>
      <c r="D284" s="12"/>
      <c r="E284" s="12"/>
      <c r="F284" s="12"/>
      <c r="G284" s="12"/>
      <c r="H284" s="4">
        <f>ROUND(SUM(H285:H291),2)</f>
        <v>4036.49</v>
      </c>
    </row>
    <row r="285" spans="1:8" ht="16.5">
      <c r="A285" s="5" t="s">
        <v>615</v>
      </c>
      <c r="B285" s="6" t="s">
        <v>464</v>
      </c>
      <c r="C285" s="7" t="s">
        <v>465</v>
      </c>
      <c r="D285" s="6" t="s">
        <v>23</v>
      </c>
      <c r="E285" s="6" t="s">
        <v>17</v>
      </c>
      <c r="F285" s="8">
        <v>1</v>
      </c>
      <c r="G285" s="8">
        <v>14.45</v>
      </c>
      <c r="H285" s="9">
        <f t="shared" ref="H285:H291" si="17">ROUND(ROUND(F285,2)*ROUND(G285,2),2)</f>
        <v>14.45</v>
      </c>
    </row>
    <row r="286" spans="1:8" ht="16.5">
      <c r="A286" s="5" t="s">
        <v>616</v>
      </c>
      <c r="B286" s="6" t="s">
        <v>444</v>
      </c>
      <c r="C286" s="7" t="s">
        <v>445</v>
      </c>
      <c r="D286" s="6" t="s">
        <v>23</v>
      </c>
      <c r="E286" s="6" t="s">
        <v>17</v>
      </c>
      <c r="F286" s="8">
        <v>4</v>
      </c>
      <c r="G286" s="8">
        <v>15.79</v>
      </c>
      <c r="H286" s="9">
        <f t="shared" si="17"/>
        <v>63.16</v>
      </c>
    </row>
    <row r="287" spans="1:8" ht="16.5">
      <c r="A287" s="5" t="s">
        <v>617</v>
      </c>
      <c r="B287" s="6" t="s">
        <v>468</v>
      </c>
      <c r="C287" s="7" t="s">
        <v>469</v>
      </c>
      <c r="D287" s="6" t="s">
        <v>23</v>
      </c>
      <c r="E287" s="6" t="s">
        <v>17</v>
      </c>
      <c r="F287" s="8">
        <v>1</v>
      </c>
      <c r="G287" s="8">
        <v>86.72</v>
      </c>
      <c r="H287" s="9">
        <f t="shared" si="17"/>
        <v>86.72</v>
      </c>
    </row>
    <row r="288" spans="1:8" ht="16.5">
      <c r="A288" s="5" t="s">
        <v>618</v>
      </c>
      <c r="B288" s="6" t="s">
        <v>447</v>
      </c>
      <c r="C288" s="7" t="s">
        <v>448</v>
      </c>
      <c r="D288" s="6" t="s">
        <v>23</v>
      </c>
      <c r="E288" s="6" t="s">
        <v>17</v>
      </c>
      <c r="F288" s="8">
        <v>1</v>
      </c>
      <c r="G288" s="8">
        <v>90.72</v>
      </c>
      <c r="H288" s="9">
        <f t="shared" si="17"/>
        <v>90.72</v>
      </c>
    </row>
    <row r="289" spans="1:8">
      <c r="A289" s="5" t="s">
        <v>619</v>
      </c>
      <c r="B289" s="6" t="s">
        <v>450</v>
      </c>
      <c r="C289" s="7" t="s">
        <v>451</v>
      </c>
      <c r="D289" s="6" t="s">
        <v>350</v>
      </c>
      <c r="E289" s="6" t="s">
        <v>168</v>
      </c>
      <c r="F289" s="8">
        <v>2</v>
      </c>
      <c r="G289" s="8">
        <v>144.28</v>
      </c>
      <c r="H289" s="9">
        <f t="shared" si="17"/>
        <v>288.56</v>
      </c>
    </row>
    <row r="290" spans="1:8">
      <c r="A290" s="5" t="s">
        <v>620</v>
      </c>
      <c r="B290" s="6" t="s">
        <v>473</v>
      </c>
      <c r="C290" s="7" t="s">
        <v>474</v>
      </c>
      <c r="D290" s="6" t="s">
        <v>350</v>
      </c>
      <c r="E290" s="6" t="s">
        <v>168</v>
      </c>
      <c r="F290" s="8">
        <v>1</v>
      </c>
      <c r="G290" s="8">
        <v>546.86</v>
      </c>
      <c r="H290" s="9">
        <f t="shared" si="17"/>
        <v>546.86</v>
      </c>
    </row>
    <row r="291" spans="1:8" ht="16.5">
      <c r="A291" s="5" t="s">
        <v>621</v>
      </c>
      <c r="B291" s="6" t="s">
        <v>487</v>
      </c>
      <c r="C291" s="7" t="s">
        <v>488</v>
      </c>
      <c r="D291" s="6" t="s">
        <v>350</v>
      </c>
      <c r="E291" s="6" t="s">
        <v>168</v>
      </c>
      <c r="F291" s="8">
        <v>1</v>
      </c>
      <c r="G291" s="8">
        <v>2946.02</v>
      </c>
      <c r="H291" s="9">
        <f t="shared" si="17"/>
        <v>2946.02</v>
      </c>
    </row>
    <row r="292" spans="1:8" ht="20.100000000000001" customHeight="1">
      <c r="A292" s="3" t="s">
        <v>622</v>
      </c>
      <c r="B292" s="12" t="s">
        <v>623</v>
      </c>
      <c r="C292" s="12"/>
      <c r="D292" s="12"/>
      <c r="E292" s="12"/>
      <c r="F292" s="12"/>
      <c r="G292" s="12"/>
      <c r="H292" s="4">
        <f>ROUND(SUM(H293:H299),2)</f>
        <v>4036.49</v>
      </c>
    </row>
    <row r="293" spans="1:8" ht="16.5">
      <c r="A293" s="5" t="s">
        <v>624</v>
      </c>
      <c r="B293" s="6" t="s">
        <v>464</v>
      </c>
      <c r="C293" s="7" t="s">
        <v>465</v>
      </c>
      <c r="D293" s="6" t="s">
        <v>23</v>
      </c>
      <c r="E293" s="6" t="s">
        <v>17</v>
      </c>
      <c r="F293" s="8">
        <v>1</v>
      </c>
      <c r="G293" s="8">
        <v>14.45</v>
      </c>
      <c r="H293" s="9">
        <f t="shared" ref="H293:H299" si="18">ROUND(ROUND(F293,2)*ROUND(G293,2),2)</f>
        <v>14.45</v>
      </c>
    </row>
    <row r="294" spans="1:8" ht="16.5">
      <c r="A294" s="5" t="s">
        <v>625</v>
      </c>
      <c r="B294" s="6" t="s">
        <v>444</v>
      </c>
      <c r="C294" s="7" t="s">
        <v>445</v>
      </c>
      <c r="D294" s="6" t="s">
        <v>23</v>
      </c>
      <c r="E294" s="6" t="s">
        <v>17</v>
      </c>
      <c r="F294" s="8">
        <v>4</v>
      </c>
      <c r="G294" s="8">
        <v>15.79</v>
      </c>
      <c r="H294" s="9">
        <f t="shared" si="18"/>
        <v>63.16</v>
      </c>
    </row>
    <row r="295" spans="1:8" ht="16.5">
      <c r="A295" s="5" t="s">
        <v>626</v>
      </c>
      <c r="B295" s="6" t="s">
        <v>468</v>
      </c>
      <c r="C295" s="7" t="s">
        <v>469</v>
      </c>
      <c r="D295" s="6" t="s">
        <v>23</v>
      </c>
      <c r="E295" s="6" t="s">
        <v>17</v>
      </c>
      <c r="F295" s="8">
        <v>1</v>
      </c>
      <c r="G295" s="8">
        <v>86.72</v>
      </c>
      <c r="H295" s="9">
        <f t="shared" si="18"/>
        <v>86.72</v>
      </c>
    </row>
    <row r="296" spans="1:8" ht="16.5">
      <c r="A296" s="5" t="s">
        <v>627</v>
      </c>
      <c r="B296" s="6" t="s">
        <v>447</v>
      </c>
      <c r="C296" s="7" t="s">
        <v>448</v>
      </c>
      <c r="D296" s="6" t="s">
        <v>23</v>
      </c>
      <c r="E296" s="6" t="s">
        <v>17</v>
      </c>
      <c r="F296" s="8">
        <v>1</v>
      </c>
      <c r="G296" s="8">
        <v>90.72</v>
      </c>
      <c r="H296" s="9">
        <f t="shared" si="18"/>
        <v>90.72</v>
      </c>
    </row>
    <row r="297" spans="1:8">
      <c r="A297" s="5" t="s">
        <v>628</v>
      </c>
      <c r="B297" s="6" t="s">
        <v>450</v>
      </c>
      <c r="C297" s="7" t="s">
        <v>451</v>
      </c>
      <c r="D297" s="6" t="s">
        <v>350</v>
      </c>
      <c r="E297" s="6" t="s">
        <v>168</v>
      </c>
      <c r="F297" s="8">
        <v>2</v>
      </c>
      <c r="G297" s="8">
        <v>144.28</v>
      </c>
      <c r="H297" s="9">
        <f t="shared" si="18"/>
        <v>288.56</v>
      </c>
    </row>
    <row r="298" spans="1:8">
      <c r="A298" s="5" t="s">
        <v>629</v>
      </c>
      <c r="B298" s="6" t="s">
        <v>473</v>
      </c>
      <c r="C298" s="7" t="s">
        <v>474</v>
      </c>
      <c r="D298" s="6" t="s">
        <v>350</v>
      </c>
      <c r="E298" s="6" t="s">
        <v>168</v>
      </c>
      <c r="F298" s="8">
        <v>1</v>
      </c>
      <c r="G298" s="8">
        <v>546.86</v>
      </c>
      <c r="H298" s="9">
        <f t="shared" si="18"/>
        <v>546.86</v>
      </c>
    </row>
    <row r="299" spans="1:8" ht="16.5">
      <c r="A299" s="5" t="s">
        <v>630</v>
      </c>
      <c r="B299" s="6" t="s">
        <v>487</v>
      </c>
      <c r="C299" s="7" t="s">
        <v>488</v>
      </c>
      <c r="D299" s="6" t="s">
        <v>350</v>
      </c>
      <c r="E299" s="6" t="s">
        <v>168</v>
      </c>
      <c r="F299" s="8">
        <v>1</v>
      </c>
      <c r="G299" s="8">
        <v>2946.02</v>
      </c>
      <c r="H299" s="9">
        <f t="shared" si="18"/>
        <v>2946.02</v>
      </c>
    </row>
    <row r="300" spans="1:8" ht="20.100000000000001" customHeight="1">
      <c r="A300" s="3" t="s">
        <v>631</v>
      </c>
      <c r="B300" s="12" t="s">
        <v>632</v>
      </c>
      <c r="C300" s="12"/>
      <c r="D300" s="12"/>
      <c r="E300" s="12"/>
      <c r="F300" s="12"/>
      <c r="G300" s="12"/>
      <c r="H300" s="4">
        <f>ROUND(SUM(H301:H307),2)</f>
        <v>4036.49</v>
      </c>
    </row>
    <row r="301" spans="1:8" ht="16.5">
      <c r="A301" s="5" t="s">
        <v>633</v>
      </c>
      <c r="B301" s="6" t="s">
        <v>464</v>
      </c>
      <c r="C301" s="7" t="s">
        <v>465</v>
      </c>
      <c r="D301" s="6" t="s">
        <v>23</v>
      </c>
      <c r="E301" s="6" t="s">
        <v>17</v>
      </c>
      <c r="F301" s="8">
        <v>1</v>
      </c>
      <c r="G301" s="8">
        <v>14.45</v>
      </c>
      <c r="H301" s="9">
        <f t="shared" ref="H301:H307" si="19">ROUND(ROUND(F301,2)*ROUND(G301,2),2)</f>
        <v>14.45</v>
      </c>
    </row>
    <row r="302" spans="1:8" ht="16.5">
      <c r="A302" s="5" t="s">
        <v>634</v>
      </c>
      <c r="B302" s="6" t="s">
        <v>444</v>
      </c>
      <c r="C302" s="7" t="s">
        <v>445</v>
      </c>
      <c r="D302" s="6" t="s">
        <v>23</v>
      </c>
      <c r="E302" s="6" t="s">
        <v>17</v>
      </c>
      <c r="F302" s="8">
        <v>4</v>
      </c>
      <c r="G302" s="8">
        <v>15.79</v>
      </c>
      <c r="H302" s="9">
        <f t="shared" si="19"/>
        <v>63.16</v>
      </c>
    </row>
    <row r="303" spans="1:8" ht="16.5">
      <c r="A303" s="5" t="s">
        <v>635</v>
      </c>
      <c r="B303" s="6" t="s">
        <v>468</v>
      </c>
      <c r="C303" s="7" t="s">
        <v>469</v>
      </c>
      <c r="D303" s="6" t="s">
        <v>23</v>
      </c>
      <c r="E303" s="6" t="s">
        <v>17</v>
      </c>
      <c r="F303" s="8">
        <v>1</v>
      </c>
      <c r="G303" s="8">
        <v>86.72</v>
      </c>
      <c r="H303" s="9">
        <f t="shared" si="19"/>
        <v>86.72</v>
      </c>
    </row>
    <row r="304" spans="1:8" ht="16.5">
      <c r="A304" s="5" t="s">
        <v>636</v>
      </c>
      <c r="B304" s="6" t="s">
        <v>447</v>
      </c>
      <c r="C304" s="7" t="s">
        <v>448</v>
      </c>
      <c r="D304" s="6" t="s">
        <v>23</v>
      </c>
      <c r="E304" s="6" t="s">
        <v>17</v>
      </c>
      <c r="F304" s="8">
        <v>1</v>
      </c>
      <c r="G304" s="8">
        <v>90.72</v>
      </c>
      <c r="H304" s="9">
        <f t="shared" si="19"/>
        <v>90.72</v>
      </c>
    </row>
    <row r="305" spans="1:8">
      <c r="A305" s="5" t="s">
        <v>637</v>
      </c>
      <c r="B305" s="6" t="s">
        <v>450</v>
      </c>
      <c r="C305" s="7" t="s">
        <v>451</v>
      </c>
      <c r="D305" s="6" t="s">
        <v>350</v>
      </c>
      <c r="E305" s="6" t="s">
        <v>168</v>
      </c>
      <c r="F305" s="8">
        <v>2</v>
      </c>
      <c r="G305" s="8">
        <v>144.28</v>
      </c>
      <c r="H305" s="9">
        <f t="shared" si="19"/>
        <v>288.56</v>
      </c>
    </row>
    <row r="306" spans="1:8">
      <c r="A306" s="5" t="s">
        <v>638</v>
      </c>
      <c r="B306" s="6" t="s">
        <v>473</v>
      </c>
      <c r="C306" s="7" t="s">
        <v>474</v>
      </c>
      <c r="D306" s="6" t="s">
        <v>350</v>
      </c>
      <c r="E306" s="6" t="s">
        <v>168</v>
      </c>
      <c r="F306" s="8">
        <v>1</v>
      </c>
      <c r="G306" s="8">
        <v>546.86</v>
      </c>
      <c r="H306" s="9">
        <f t="shared" si="19"/>
        <v>546.86</v>
      </c>
    </row>
    <row r="307" spans="1:8" ht="16.5">
      <c r="A307" s="5" t="s">
        <v>639</v>
      </c>
      <c r="B307" s="6" t="s">
        <v>487</v>
      </c>
      <c r="C307" s="7" t="s">
        <v>488</v>
      </c>
      <c r="D307" s="6" t="s">
        <v>350</v>
      </c>
      <c r="E307" s="6" t="s">
        <v>168</v>
      </c>
      <c r="F307" s="8">
        <v>1</v>
      </c>
      <c r="G307" s="8">
        <v>2946.02</v>
      </c>
      <c r="H307" s="9">
        <f t="shared" si="19"/>
        <v>2946.02</v>
      </c>
    </row>
    <row r="308" spans="1:8" ht="20.100000000000001" customHeight="1">
      <c r="A308" s="3" t="s">
        <v>640</v>
      </c>
      <c r="B308" s="12" t="s">
        <v>494</v>
      </c>
      <c r="C308" s="12"/>
      <c r="D308" s="12"/>
      <c r="E308" s="12"/>
      <c r="F308" s="12"/>
      <c r="G308" s="12"/>
      <c r="H308" s="4">
        <f>ROUND(SUM(H309:H315),2)</f>
        <v>3490.18</v>
      </c>
    </row>
    <row r="309" spans="1:8" ht="16.5">
      <c r="A309" s="5" t="s">
        <v>641</v>
      </c>
      <c r="B309" s="6" t="s">
        <v>464</v>
      </c>
      <c r="C309" s="7" t="s">
        <v>465</v>
      </c>
      <c r="D309" s="6" t="s">
        <v>23</v>
      </c>
      <c r="E309" s="6" t="s">
        <v>17</v>
      </c>
      <c r="F309" s="8">
        <v>1</v>
      </c>
      <c r="G309" s="8">
        <v>14.45</v>
      </c>
      <c r="H309" s="9">
        <f t="shared" ref="H309:H315" si="20">ROUND(ROUND(F309,2)*ROUND(G309,2),2)</f>
        <v>14.45</v>
      </c>
    </row>
    <row r="310" spans="1:8" ht="16.5">
      <c r="A310" s="5" t="s">
        <v>642</v>
      </c>
      <c r="B310" s="6" t="s">
        <v>444</v>
      </c>
      <c r="C310" s="7" t="s">
        <v>445</v>
      </c>
      <c r="D310" s="6" t="s">
        <v>23</v>
      </c>
      <c r="E310" s="6" t="s">
        <v>17</v>
      </c>
      <c r="F310" s="8">
        <v>4</v>
      </c>
      <c r="G310" s="8">
        <v>15.79</v>
      </c>
      <c r="H310" s="9">
        <f t="shared" si="20"/>
        <v>63.16</v>
      </c>
    </row>
    <row r="311" spans="1:8" ht="16.5">
      <c r="A311" s="5" t="s">
        <v>643</v>
      </c>
      <c r="B311" s="6" t="s">
        <v>468</v>
      </c>
      <c r="C311" s="7" t="s">
        <v>469</v>
      </c>
      <c r="D311" s="6" t="s">
        <v>23</v>
      </c>
      <c r="E311" s="6" t="s">
        <v>17</v>
      </c>
      <c r="F311" s="8">
        <v>1</v>
      </c>
      <c r="G311" s="8">
        <v>86.72</v>
      </c>
      <c r="H311" s="9">
        <f t="shared" si="20"/>
        <v>86.72</v>
      </c>
    </row>
    <row r="312" spans="1:8" ht="16.5">
      <c r="A312" s="5" t="s">
        <v>644</v>
      </c>
      <c r="B312" s="6" t="s">
        <v>447</v>
      </c>
      <c r="C312" s="7" t="s">
        <v>448</v>
      </c>
      <c r="D312" s="6" t="s">
        <v>23</v>
      </c>
      <c r="E312" s="6" t="s">
        <v>17</v>
      </c>
      <c r="F312" s="8">
        <v>1</v>
      </c>
      <c r="G312" s="8">
        <v>90.72</v>
      </c>
      <c r="H312" s="9">
        <f t="shared" si="20"/>
        <v>90.72</v>
      </c>
    </row>
    <row r="313" spans="1:8">
      <c r="A313" s="5" t="s">
        <v>645</v>
      </c>
      <c r="B313" s="6" t="s">
        <v>450</v>
      </c>
      <c r="C313" s="7" t="s">
        <v>451</v>
      </c>
      <c r="D313" s="6" t="s">
        <v>350</v>
      </c>
      <c r="E313" s="6" t="s">
        <v>168</v>
      </c>
      <c r="F313" s="8">
        <v>1</v>
      </c>
      <c r="G313" s="8">
        <v>144.28</v>
      </c>
      <c r="H313" s="9">
        <f t="shared" si="20"/>
        <v>144.28</v>
      </c>
    </row>
    <row r="314" spans="1:8">
      <c r="A314" s="5" t="s">
        <v>646</v>
      </c>
      <c r="B314" s="6" t="s">
        <v>541</v>
      </c>
      <c r="C314" s="7" t="s">
        <v>542</v>
      </c>
      <c r="D314" s="6" t="s">
        <v>350</v>
      </c>
      <c r="E314" s="6" t="s">
        <v>168</v>
      </c>
      <c r="F314" s="8">
        <v>1</v>
      </c>
      <c r="G314" s="8">
        <v>144.83000000000001</v>
      </c>
      <c r="H314" s="9">
        <f t="shared" si="20"/>
        <v>144.83000000000001</v>
      </c>
    </row>
    <row r="315" spans="1:8" ht="16.5">
      <c r="A315" s="5" t="s">
        <v>647</v>
      </c>
      <c r="B315" s="6" t="s">
        <v>487</v>
      </c>
      <c r="C315" s="7" t="s">
        <v>488</v>
      </c>
      <c r="D315" s="6" t="s">
        <v>350</v>
      </c>
      <c r="E315" s="6" t="s">
        <v>168</v>
      </c>
      <c r="F315" s="8">
        <v>1</v>
      </c>
      <c r="G315" s="8">
        <v>2946.02</v>
      </c>
      <c r="H315" s="9">
        <f t="shared" si="20"/>
        <v>2946.02</v>
      </c>
    </row>
    <row r="316" spans="1:8" ht="20.100000000000001" customHeight="1">
      <c r="A316" s="3" t="s">
        <v>648</v>
      </c>
      <c r="B316" s="12" t="s">
        <v>499</v>
      </c>
      <c r="C316" s="12"/>
      <c r="D316" s="12"/>
      <c r="E316" s="12"/>
      <c r="F316" s="12"/>
      <c r="G316" s="12"/>
      <c r="H316" s="4">
        <f>ROUND(SUM(H317:H323),2)</f>
        <v>4036.49</v>
      </c>
    </row>
    <row r="317" spans="1:8" ht="16.5">
      <c r="A317" s="5" t="s">
        <v>649</v>
      </c>
      <c r="B317" s="6" t="s">
        <v>464</v>
      </c>
      <c r="C317" s="7" t="s">
        <v>465</v>
      </c>
      <c r="D317" s="6" t="s">
        <v>23</v>
      </c>
      <c r="E317" s="6" t="s">
        <v>17</v>
      </c>
      <c r="F317" s="8">
        <v>1</v>
      </c>
      <c r="G317" s="8">
        <v>14.45</v>
      </c>
      <c r="H317" s="9">
        <f t="shared" ref="H317:H323" si="21">ROUND(ROUND(F317,2)*ROUND(G317,2),2)</f>
        <v>14.45</v>
      </c>
    </row>
    <row r="318" spans="1:8" ht="16.5">
      <c r="A318" s="5" t="s">
        <v>650</v>
      </c>
      <c r="B318" s="6" t="s">
        <v>444</v>
      </c>
      <c r="C318" s="7" t="s">
        <v>445</v>
      </c>
      <c r="D318" s="6" t="s">
        <v>23</v>
      </c>
      <c r="E318" s="6" t="s">
        <v>17</v>
      </c>
      <c r="F318" s="8">
        <v>4</v>
      </c>
      <c r="G318" s="8">
        <v>15.79</v>
      </c>
      <c r="H318" s="9">
        <f t="shared" si="21"/>
        <v>63.16</v>
      </c>
    </row>
    <row r="319" spans="1:8" ht="16.5">
      <c r="A319" s="5" t="s">
        <v>651</v>
      </c>
      <c r="B319" s="6" t="s">
        <v>468</v>
      </c>
      <c r="C319" s="7" t="s">
        <v>469</v>
      </c>
      <c r="D319" s="6" t="s">
        <v>23</v>
      </c>
      <c r="E319" s="6" t="s">
        <v>17</v>
      </c>
      <c r="F319" s="8">
        <v>1</v>
      </c>
      <c r="G319" s="8">
        <v>86.72</v>
      </c>
      <c r="H319" s="9">
        <f t="shared" si="21"/>
        <v>86.72</v>
      </c>
    </row>
    <row r="320" spans="1:8" ht="16.5">
      <c r="A320" s="5" t="s">
        <v>652</v>
      </c>
      <c r="B320" s="6" t="s">
        <v>447</v>
      </c>
      <c r="C320" s="7" t="s">
        <v>448</v>
      </c>
      <c r="D320" s="6" t="s">
        <v>23</v>
      </c>
      <c r="E320" s="6" t="s">
        <v>17</v>
      </c>
      <c r="F320" s="8">
        <v>1</v>
      </c>
      <c r="G320" s="8">
        <v>90.72</v>
      </c>
      <c r="H320" s="9">
        <f t="shared" si="21"/>
        <v>90.72</v>
      </c>
    </row>
    <row r="321" spans="1:8">
      <c r="A321" s="5" t="s">
        <v>653</v>
      </c>
      <c r="B321" s="6" t="s">
        <v>450</v>
      </c>
      <c r="C321" s="7" t="s">
        <v>451</v>
      </c>
      <c r="D321" s="6" t="s">
        <v>350</v>
      </c>
      <c r="E321" s="6" t="s">
        <v>168</v>
      </c>
      <c r="F321" s="8">
        <v>2</v>
      </c>
      <c r="G321" s="8">
        <v>144.28</v>
      </c>
      <c r="H321" s="9">
        <f t="shared" si="21"/>
        <v>288.56</v>
      </c>
    </row>
    <row r="322" spans="1:8">
      <c r="A322" s="5" t="s">
        <v>654</v>
      </c>
      <c r="B322" s="6" t="s">
        <v>473</v>
      </c>
      <c r="C322" s="7" t="s">
        <v>474</v>
      </c>
      <c r="D322" s="6" t="s">
        <v>350</v>
      </c>
      <c r="E322" s="6" t="s">
        <v>168</v>
      </c>
      <c r="F322" s="8">
        <v>1</v>
      </c>
      <c r="G322" s="8">
        <v>546.86</v>
      </c>
      <c r="H322" s="9">
        <f t="shared" si="21"/>
        <v>546.86</v>
      </c>
    </row>
    <row r="323" spans="1:8" ht="16.5">
      <c r="A323" s="5" t="s">
        <v>655</v>
      </c>
      <c r="B323" s="6" t="s">
        <v>487</v>
      </c>
      <c r="C323" s="7" t="s">
        <v>488</v>
      </c>
      <c r="D323" s="6" t="s">
        <v>350</v>
      </c>
      <c r="E323" s="6" t="s">
        <v>168</v>
      </c>
      <c r="F323" s="8">
        <v>1</v>
      </c>
      <c r="G323" s="8">
        <v>2946.02</v>
      </c>
      <c r="H323" s="9">
        <f t="shared" si="21"/>
        <v>2946.02</v>
      </c>
    </row>
    <row r="324" spans="1:8" ht="20.100000000000001" customHeight="1">
      <c r="A324" s="3" t="s">
        <v>656</v>
      </c>
      <c r="B324" s="12" t="s">
        <v>657</v>
      </c>
      <c r="C324" s="12"/>
      <c r="D324" s="12"/>
      <c r="E324" s="12"/>
      <c r="F324" s="12"/>
      <c r="G324" s="12"/>
      <c r="H324" s="4">
        <f>ROUND(SUM(H325:H331),2)</f>
        <v>4036.49</v>
      </c>
    </row>
    <row r="325" spans="1:8" ht="16.5">
      <c r="A325" s="5" t="s">
        <v>658</v>
      </c>
      <c r="B325" s="6" t="s">
        <v>464</v>
      </c>
      <c r="C325" s="7" t="s">
        <v>465</v>
      </c>
      <c r="D325" s="6" t="s">
        <v>23</v>
      </c>
      <c r="E325" s="6" t="s">
        <v>17</v>
      </c>
      <c r="F325" s="8">
        <v>1</v>
      </c>
      <c r="G325" s="8">
        <v>14.45</v>
      </c>
      <c r="H325" s="9">
        <f t="shared" ref="H325:H331" si="22">ROUND(ROUND(F325,2)*ROUND(G325,2),2)</f>
        <v>14.45</v>
      </c>
    </row>
    <row r="326" spans="1:8" ht="16.5">
      <c r="A326" s="5" t="s">
        <v>659</v>
      </c>
      <c r="B326" s="6" t="s">
        <v>444</v>
      </c>
      <c r="C326" s="7" t="s">
        <v>445</v>
      </c>
      <c r="D326" s="6" t="s">
        <v>23</v>
      </c>
      <c r="E326" s="6" t="s">
        <v>17</v>
      </c>
      <c r="F326" s="8">
        <v>4</v>
      </c>
      <c r="G326" s="8">
        <v>15.79</v>
      </c>
      <c r="H326" s="9">
        <f t="shared" si="22"/>
        <v>63.16</v>
      </c>
    </row>
    <row r="327" spans="1:8" ht="16.5">
      <c r="A327" s="5" t="s">
        <v>660</v>
      </c>
      <c r="B327" s="6" t="s">
        <v>468</v>
      </c>
      <c r="C327" s="7" t="s">
        <v>469</v>
      </c>
      <c r="D327" s="6" t="s">
        <v>23</v>
      </c>
      <c r="E327" s="6" t="s">
        <v>17</v>
      </c>
      <c r="F327" s="8">
        <v>1</v>
      </c>
      <c r="G327" s="8">
        <v>86.72</v>
      </c>
      <c r="H327" s="9">
        <f t="shared" si="22"/>
        <v>86.72</v>
      </c>
    </row>
    <row r="328" spans="1:8" ht="16.5">
      <c r="A328" s="5" t="s">
        <v>661</v>
      </c>
      <c r="B328" s="6" t="s">
        <v>447</v>
      </c>
      <c r="C328" s="7" t="s">
        <v>448</v>
      </c>
      <c r="D328" s="6" t="s">
        <v>23</v>
      </c>
      <c r="E328" s="6" t="s">
        <v>17</v>
      </c>
      <c r="F328" s="8">
        <v>1</v>
      </c>
      <c r="G328" s="8">
        <v>90.72</v>
      </c>
      <c r="H328" s="9">
        <f t="shared" si="22"/>
        <v>90.72</v>
      </c>
    </row>
    <row r="329" spans="1:8">
      <c r="A329" s="5" t="s">
        <v>662</v>
      </c>
      <c r="B329" s="6" t="s">
        <v>450</v>
      </c>
      <c r="C329" s="7" t="s">
        <v>451</v>
      </c>
      <c r="D329" s="6" t="s">
        <v>350</v>
      </c>
      <c r="E329" s="6" t="s">
        <v>168</v>
      </c>
      <c r="F329" s="8">
        <v>2</v>
      </c>
      <c r="G329" s="8">
        <v>144.28</v>
      </c>
      <c r="H329" s="9">
        <f t="shared" si="22"/>
        <v>288.56</v>
      </c>
    </row>
    <row r="330" spans="1:8">
      <c r="A330" s="5" t="s">
        <v>663</v>
      </c>
      <c r="B330" s="6" t="s">
        <v>473</v>
      </c>
      <c r="C330" s="7" t="s">
        <v>474</v>
      </c>
      <c r="D330" s="6" t="s">
        <v>350</v>
      </c>
      <c r="E330" s="6" t="s">
        <v>168</v>
      </c>
      <c r="F330" s="8">
        <v>1</v>
      </c>
      <c r="G330" s="8">
        <v>546.86</v>
      </c>
      <c r="H330" s="9">
        <f t="shared" si="22"/>
        <v>546.86</v>
      </c>
    </row>
    <row r="331" spans="1:8" ht="16.5">
      <c r="A331" s="5" t="s">
        <v>664</v>
      </c>
      <c r="B331" s="6" t="s">
        <v>487</v>
      </c>
      <c r="C331" s="7" t="s">
        <v>488</v>
      </c>
      <c r="D331" s="6" t="s">
        <v>350</v>
      </c>
      <c r="E331" s="6" t="s">
        <v>168</v>
      </c>
      <c r="F331" s="8">
        <v>1</v>
      </c>
      <c r="G331" s="8">
        <v>2946.02</v>
      </c>
      <c r="H331" s="9">
        <f t="shared" si="22"/>
        <v>2946.02</v>
      </c>
    </row>
    <row r="332" spans="1:8" ht="20.100000000000001" customHeight="1">
      <c r="A332" s="3" t="s">
        <v>665</v>
      </c>
      <c r="B332" s="12" t="s">
        <v>666</v>
      </c>
      <c r="C332" s="12"/>
      <c r="D332" s="12"/>
      <c r="E332" s="12"/>
      <c r="F332" s="12"/>
      <c r="G332" s="12"/>
      <c r="H332" s="4">
        <f>ROUND(SUM(H333:H339),2)</f>
        <v>4036.49</v>
      </c>
    </row>
    <row r="333" spans="1:8" ht="16.5">
      <c r="A333" s="5" t="s">
        <v>667</v>
      </c>
      <c r="B333" s="6" t="s">
        <v>464</v>
      </c>
      <c r="C333" s="7" t="s">
        <v>465</v>
      </c>
      <c r="D333" s="6" t="s">
        <v>23</v>
      </c>
      <c r="E333" s="6" t="s">
        <v>17</v>
      </c>
      <c r="F333" s="8">
        <v>1</v>
      </c>
      <c r="G333" s="8">
        <v>14.45</v>
      </c>
      <c r="H333" s="9">
        <f t="shared" ref="H333:H339" si="23">ROUND(ROUND(F333,2)*ROUND(G333,2),2)</f>
        <v>14.45</v>
      </c>
    </row>
    <row r="334" spans="1:8" ht="16.5">
      <c r="A334" s="5" t="s">
        <v>668</v>
      </c>
      <c r="B334" s="6" t="s">
        <v>444</v>
      </c>
      <c r="C334" s="7" t="s">
        <v>445</v>
      </c>
      <c r="D334" s="6" t="s">
        <v>23</v>
      </c>
      <c r="E334" s="6" t="s">
        <v>17</v>
      </c>
      <c r="F334" s="8">
        <v>4</v>
      </c>
      <c r="G334" s="8">
        <v>15.79</v>
      </c>
      <c r="H334" s="9">
        <f t="shared" si="23"/>
        <v>63.16</v>
      </c>
    </row>
    <row r="335" spans="1:8" ht="16.5">
      <c r="A335" s="5" t="s">
        <v>669</v>
      </c>
      <c r="B335" s="6" t="s">
        <v>468</v>
      </c>
      <c r="C335" s="7" t="s">
        <v>469</v>
      </c>
      <c r="D335" s="6" t="s">
        <v>23</v>
      </c>
      <c r="E335" s="6" t="s">
        <v>17</v>
      </c>
      <c r="F335" s="8">
        <v>1</v>
      </c>
      <c r="G335" s="8">
        <v>86.72</v>
      </c>
      <c r="H335" s="9">
        <f t="shared" si="23"/>
        <v>86.72</v>
      </c>
    </row>
    <row r="336" spans="1:8" ht="16.5">
      <c r="A336" s="5" t="s">
        <v>670</v>
      </c>
      <c r="B336" s="6" t="s">
        <v>447</v>
      </c>
      <c r="C336" s="7" t="s">
        <v>448</v>
      </c>
      <c r="D336" s="6" t="s">
        <v>23</v>
      </c>
      <c r="E336" s="6" t="s">
        <v>17</v>
      </c>
      <c r="F336" s="8">
        <v>1</v>
      </c>
      <c r="G336" s="8">
        <v>90.72</v>
      </c>
      <c r="H336" s="9">
        <f t="shared" si="23"/>
        <v>90.72</v>
      </c>
    </row>
    <row r="337" spans="1:8">
      <c r="A337" s="5" t="s">
        <v>671</v>
      </c>
      <c r="B337" s="6" t="s">
        <v>450</v>
      </c>
      <c r="C337" s="7" t="s">
        <v>451</v>
      </c>
      <c r="D337" s="6" t="s">
        <v>350</v>
      </c>
      <c r="E337" s="6" t="s">
        <v>168</v>
      </c>
      <c r="F337" s="8">
        <v>2</v>
      </c>
      <c r="G337" s="8">
        <v>144.28</v>
      </c>
      <c r="H337" s="9">
        <f t="shared" si="23"/>
        <v>288.56</v>
      </c>
    </row>
    <row r="338" spans="1:8">
      <c r="A338" s="5" t="s">
        <v>672</v>
      </c>
      <c r="B338" s="6" t="s">
        <v>473</v>
      </c>
      <c r="C338" s="7" t="s">
        <v>474</v>
      </c>
      <c r="D338" s="6" t="s">
        <v>350</v>
      </c>
      <c r="E338" s="6" t="s">
        <v>168</v>
      </c>
      <c r="F338" s="8">
        <v>1</v>
      </c>
      <c r="G338" s="8">
        <v>546.86</v>
      </c>
      <c r="H338" s="9">
        <f t="shared" si="23"/>
        <v>546.86</v>
      </c>
    </row>
    <row r="339" spans="1:8" ht="16.5">
      <c r="A339" s="5" t="s">
        <v>673</v>
      </c>
      <c r="B339" s="6" t="s">
        <v>487</v>
      </c>
      <c r="C339" s="7" t="s">
        <v>488</v>
      </c>
      <c r="D339" s="6" t="s">
        <v>350</v>
      </c>
      <c r="E339" s="6" t="s">
        <v>168</v>
      </c>
      <c r="F339" s="8">
        <v>1</v>
      </c>
      <c r="G339" s="8">
        <v>2946.02</v>
      </c>
      <c r="H339" s="9">
        <f t="shared" si="23"/>
        <v>2946.02</v>
      </c>
    </row>
    <row r="340" spans="1:8" ht="20.100000000000001" customHeight="1">
      <c r="A340" s="3" t="s">
        <v>674</v>
      </c>
      <c r="B340" s="12" t="s">
        <v>675</v>
      </c>
      <c r="C340" s="12"/>
      <c r="D340" s="12"/>
      <c r="E340" s="12"/>
      <c r="F340" s="12"/>
      <c r="G340" s="12"/>
      <c r="H340" s="4">
        <f>ROUND(SUM(H341:H344),2)</f>
        <v>7583.18</v>
      </c>
    </row>
    <row r="341" spans="1:8">
      <c r="A341" s="5" t="s">
        <v>676</v>
      </c>
      <c r="B341" s="6" t="s">
        <v>473</v>
      </c>
      <c r="C341" s="7" t="s">
        <v>474</v>
      </c>
      <c r="D341" s="6" t="s">
        <v>350</v>
      </c>
      <c r="E341" s="6" t="s">
        <v>168</v>
      </c>
      <c r="F341" s="8">
        <v>2</v>
      </c>
      <c r="G341" s="8">
        <v>546.86</v>
      </c>
      <c r="H341" s="9">
        <f>ROUND(ROUND(F341,2)*ROUND(G341,2),2)</f>
        <v>1093.72</v>
      </c>
    </row>
    <row r="342" spans="1:8" ht="16.5">
      <c r="A342" s="5" t="s">
        <v>677</v>
      </c>
      <c r="B342" s="6" t="s">
        <v>453</v>
      </c>
      <c r="C342" s="7" t="s">
        <v>454</v>
      </c>
      <c r="D342" s="6" t="s">
        <v>16</v>
      </c>
      <c r="E342" s="6" t="s">
        <v>17</v>
      </c>
      <c r="F342" s="8">
        <v>2</v>
      </c>
      <c r="G342" s="8">
        <v>580.65</v>
      </c>
      <c r="H342" s="9">
        <f>ROUND(ROUND(F342,2)*ROUND(G342,2),2)</f>
        <v>1161.3</v>
      </c>
    </row>
    <row r="343" spans="1:8" ht="16.5">
      <c r="A343" s="5" t="s">
        <v>678</v>
      </c>
      <c r="B343" s="6" t="s">
        <v>679</v>
      </c>
      <c r="C343" s="7" t="s">
        <v>680</v>
      </c>
      <c r="D343" s="6" t="s">
        <v>16</v>
      </c>
      <c r="E343" s="6" t="s">
        <v>17</v>
      </c>
      <c r="F343" s="8">
        <v>1</v>
      </c>
      <c r="G343" s="8">
        <v>1623.69</v>
      </c>
      <c r="H343" s="9">
        <f>ROUND(ROUND(F343,2)*ROUND(G343,2),2)</f>
        <v>1623.69</v>
      </c>
    </row>
    <row r="344" spans="1:8" ht="16.5">
      <c r="A344" s="5" t="s">
        <v>681</v>
      </c>
      <c r="B344" s="6" t="s">
        <v>682</v>
      </c>
      <c r="C344" s="7" t="s">
        <v>683</v>
      </c>
      <c r="D344" s="6" t="s">
        <v>350</v>
      </c>
      <c r="E344" s="6" t="s">
        <v>168</v>
      </c>
      <c r="F344" s="8">
        <v>1</v>
      </c>
      <c r="G344" s="8">
        <v>3704.47</v>
      </c>
      <c r="H344" s="9">
        <f>ROUND(ROUND(F344,2)*ROUND(G344,2),2)</f>
        <v>3704.47</v>
      </c>
    </row>
    <row r="345" spans="1:8" ht="20.100000000000001" customHeight="1">
      <c r="A345" s="3" t="s">
        <v>684</v>
      </c>
      <c r="B345" s="12" t="s">
        <v>685</v>
      </c>
      <c r="C345" s="12"/>
      <c r="D345" s="12"/>
      <c r="E345" s="12"/>
      <c r="F345" s="12"/>
      <c r="G345" s="12"/>
      <c r="H345" s="4">
        <f>ROUND(SUM(H346:H348),2)</f>
        <v>8122.7</v>
      </c>
    </row>
    <row r="346" spans="1:8">
      <c r="A346" s="5" t="s">
        <v>686</v>
      </c>
      <c r="B346" s="6" t="s">
        <v>473</v>
      </c>
      <c r="C346" s="7" t="s">
        <v>474</v>
      </c>
      <c r="D346" s="6" t="s">
        <v>350</v>
      </c>
      <c r="E346" s="6" t="s">
        <v>168</v>
      </c>
      <c r="F346" s="8">
        <v>6</v>
      </c>
      <c r="G346" s="8">
        <v>546.86</v>
      </c>
      <c r="H346" s="9">
        <f>ROUND(ROUND(F346,2)*ROUND(G346,2),2)</f>
        <v>3281.16</v>
      </c>
    </row>
    <row r="347" spans="1:8" ht="16.5">
      <c r="A347" s="5" t="s">
        <v>687</v>
      </c>
      <c r="B347" s="6" t="s">
        <v>688</v>
      </c>
      <c r="C347" s="7" t="s">
        <v>689</v>
      </c>
      <c r="D347" s="6" t="s">
        <v>16</v>
      </c>
      <c r="E347" s="6" t="s">
        <v>17</v>
      </c>
      <c r="F347" s="8">
        <v>1</v>
      </c>
      <c r="G347" s="8">
        <v>1895.52</v>
      </c>
      <c r="H347" s="9">
        <f>ROUND(ROUND(F347,2)*ROUND(G347,2),2)</f>
        <v>1895.52</v>
      </c>
    </row>
    <row r="348" spans="1:8" ht="16.5">
      <c r="A348" s="5" t="s">
        <v>690</v>
      </c>
      <c r="B348" s="6" t="s">
        <v>487</v>
      </c>
      <c r="C348" s="7" t="s">
        <v>488</v>
      </c>
      <c r="D348" s="6" t="s">
        <v>350</v>
      </c>
      <c r="E348" s="6" t="s">
        <v>168</v>
      </c>
      <c r="F348" s="8">
        <v>1</v>
      </c>
      <c r="G348" s="8">
        <v>2946.02</v>
      </c>
      <c r="H348" s="9">
        <f>ROUND(ROUND(F348,2)*ROUND(G348,2),2)</f>
        <v>2946.02</v>
      </c>
    </row>
    <row r="349" spans="1:8" ht="20.100000000000001" customHeight="1">
      <c r="A349" s="3" t="s">
        <v>691</v>
      </c>
      <c r="B349" s="12" t="s">
        <v>692</v>
      </c>
      <c r="C349" s="12"/>
      <c r="D349" s="12"/>
      <c r="E349" s="12"/>
      <c r="F349" s="12"/>
      <c r="G349" s="12"/>
      <c r="H349" s="4">
        <f>ROUND(SUM(H350:H352),2)</f>
        <v>8122.7</v>
      </c>
    </row>
    <row r="350" spans="1:8">
      <c r="A350" s="5" t="s">
        <v>693</v>
      </c>
      <c r="B350" s="6" t="s">
        <v>473</v>
      </c>
      <c r="C350" s="7" t="s">
        <v>474</v>
      </c>
      <c r="D350" s="6" t="s">
        <v>350</v>
      </c>
      <c r="E350" s="6" t="s">
        <v>168</v>
      </c>
      <c r="F350" s="8">
        <v>6</v>
      </c>
      <c r="G350" s="8">
        <v>546.86</v>
      </c>
      <c r="H350" s="9">
        <f>ROUND(ROUND(F350,2)*ROUND(G350,2),2)</f>
        <v>3281.16</v>
      </c>
    </row>
    <row r="351" spans="1:8" ht="16.5">
      <c r="A351" s="5" t="s">
        <v>694</v>
      </c>
      <c r="B351" s="6" t="s">
        <v>688</v>
      </c>
      <c r="C351" s="7" t="s">
        <v>689</v>
      </c>
      <c r="D351" s="6" t="s">
        <v>16</v>
      </c>
      <c r="E351" s="6" t="s">
        <v>17</v>
      </c>
      <c r="F351" s="8">
        <v>1</v>
      </c>
      <c r="G351" s="8">
        <v>1895.52</v>
      </c>
      <c r="H351" s="9">
        <f>ROUND(ROUND(F351,2)*ROUND(G351,2),2)</f>
        <v>1895.52</v>
      </c>
    </row>
    <row r="352" spans="1:8" ht="16.5">
      <c r="A352" s="5" t="s">
        <v>695</v>
      </c>
      <c r="B352" s="6" t="s">
        <v>487</v>
      </c>
      <c r="C352" s="7" t="s">
        <v>488</v>
      </c>
      <c r="D352" s="6" t="s">
        <v>350</v>
      </c>
      <c r="E352" s="6" t="s">
        <v>168</v>
      </c>
      <c r="F352" s="8">
        <v>1</v>
      </c>
      <c r="G352" s="8">
        <v>2946.02</v>
      </c>
      <c r="H352" s="9">
        <f>ROUND(ROUND(F352,2)*ROUND(G352,2),2)</f>
        <v>2946.02</v>
      </c>
    </row>
    <row r="353" spans="1:8" ht="20.100000000000001" customHeight="1">
      <c r="A353" s="3" t="s">
        <v>696</v>
      </c>
      <c r="B353" s="12" t="s">
        <v>697</v>
      </c>
      <c r="C353" s="12"/>
      <c r="D353" s="12"/>
      <c r="E353" s="12"/>
      <c r="F353" s="12"/>
      <c r="G353" s="12"/>
      <c r="H353" s="4">
        <f>ROUND(SUM(H354:H357),2)</f>
        <v>7057.45</v>
      </c>
    </row>
    <row r="354" spans="1:8">
      <c r="A354" s="5" t="s">
        <v>698</v>
      </c>
      <c r="B354" s="6" t="s">
        <v>473</v>
      </c>
      <c r="C354" s="7" t="s">
        <v>474</v>
      </c>
      <c r="D354" s="6" t="s">
        <v>350</v>
      </c>
      <c r="E354" s="6" t="s">
        <v>168</v>
      </c>
      <c r="F354" s="8">
        <v>3</v>
      </c>
      <c r="G354" s="8">
        <v>546.86</v>
      </c>
      <c r="H354" s="9">
        <f>ROUND(ROUND(F354,2)*ROUND(G354,2),2)</f>
        <v>1640.58</v>
      </c>
    </row>
    <row r="355" spans="1:8" ht="16.5">
      <c r="A355" s="5" t="s">
        <v>699</v>
      </c>
      <c r="B355" s="6" t="s">
        <v>544</v>
      </c>
      <c r="C355" s="7" t="s">
        <v>545</v>
      </c>
      <c r="D355" s="6" t="s">
        <v>23</v>
      </c>
      <c r="E355" s="6" t="s">
        <v>17</v>
      </c>
      <c r="F355" s="8">
        <v>1</v>
      </c>
      <c r="G355" s="8">
        <v>499.77</v>
      </c>
      <c r="H355" s="9">
        <f>ROUND(ROUND(F355,2)*ROUND(G355,2),2)</f>
        <v>499.77</v>
      </c>
    </row>
    <row r="356" spans="1:8" ht="16.5">
      <c r="A356" s="5" t="s">
        <v>700</v>
      </c>
      <c r="B356" s="6" t="s">
        <v>701</v>
      </c>
      <c r="C356" s="7" t="s">
        <v>702</v>
      </c>
      <c r="D356" s="6" t="s">
        <v>23</v>
      </c>
      <c r="E356" s="6" t="s">
        <v>17</v>
      </c>
      <c r="F356" s="8">
        <v>1</v>
      </c>
      <c r="G356" s="8">
        <v>1212.6300000000001</v>
      </c>
      <c r="H356" s="9">
        <f>ROUND(ROUND(F356,2)*ROUND(G356,2),2)</f>
        <v>1212.6300000000001</v>
      </c>
    </row>
    <row r="357" spans="1:8" ht="16.5">
      <c r="A357" s="5" t="s">
        <v>703</v>
      </c>
      <c r="B357" s="6" t="s">
        <v>682</v>
      </c>
      <c r="C357" s="7" t="s">
        <v>683</v>
      </c>
      <c r="D357" s="6" t="s">
        <v>350</v>
      </c>
      <c r="E357" s="6" t="s">
        <v>168</v>
      </c>
      <c r="F357" s="8">
        <v>1</v>
      </c>
      <c r="G357" s="8">
        <v>3704.47</v>
      </c>
      <c r="H357" s="9">
        <f>ROUND(ROUND(F357,2)*ROUND(G357,2),2)</f>
        <v>3704.47</v>
      </c>
    </row>
    <row r="358" spans="1:8" ht="20.100000000000001" customHeight="1">
      <c r="A358" s="3" t="s">
        <v>704</v>
      </c>
      <c r="B358" s="12" t="s">
        <v>705</v>
      </c>
      <c r="C358" s="12"/>
      <c r="D358" s="12"/>
      <c r="E358" s="12"/>
      <c r="F358" s="12"/>
      <c r="G358" s="12"/>
      <c r="H358" s="4">
        <f>ROUND(SUM(H359:H363),2)</f>
        <v>114582.69</v>
      </c>
    </row>
    <row r="359" spans="1:8" ht="16.5">
      <c r="A359" s="5" t="s">
        <v>706</v>
      </c>
      <c r="B359" s="6" t="s">
        <v>707</v>
      </c>
      <c r="C359" s="7" t="s">
        <v>708</v>
      </c>
      <c r="D359" s="6" t="s">
        <v>23</v>
      </c>
      <c r="E359" s="6" t="s">
        <v>24</v>
      </c>
      <c r="F359" s="8">
        <v>334.25</v>
      </c>
      <c r="G359" s="8">
        <v>1.99</v>
      </c>
      <c r="H359" s="9">
        <f>ROUND(ROUND(F359,2)*ROUND(G359,2),2)</f>
        <v>665.16</v>
      </c>
    </row>
    <row r="360" spans="1:8" ht="16.5">
      <c r="A360" s="5" t="s">
        <v>709</v>
      </c>
      <c r="B360" s="6" t="s">
        <v>710</v>
      </c>
      <c r="C360" s="7" t="s">
        <v>711</v>
      </c>
      <c r="D360" s="6" t="s">
        <v>16</v>
      </c>
      <c r="E360" s="6" t="s">
        <v>24</v>
      </c>
      <c r="F360" s="8">
        <v>334.25</v>
      </c>
      <c r="G360" s="8">
        <v>27.02</v>
      </c>
      <c r="H360" s="9">
        <f>ROUND(ROUND(F360,2)*ROUND(G360,2),2)</f>
        <v>9031.44</v>
      </c>
    </row>
    <row r="361" spans="1:8" ht="16.5">
      <c r="A361" s="5" t="s">
        <v>712</v>
      </c>
      <c r="B361" s="6" t="s">
        <v>713</v>
      </c>
      <c r="C361" s="7" t="s">
        <v>714</v>
      </c>
      <c r="D361" s="6" t="s">
        <v>16</v>
      </c>
      <c r="E361" s="6" t="s">
        <v>17</v>
      </c>
      <c r="F361" s="8">
        <v>326</v>
      </c>
      <c r="G361" s="8">
        <v>45.14</v>
      </c>
      <c r="H361" s="9">
        <f>ROUND(ROUND(F361,2)*ROUND(G361,2),2)</f>
        <v>14715.64</v>
      </c>
    </row>
    <row r="362" spans="1:8" ht="16.5">
      <c r="A362" s="5" t="s">
        <v>715</v>
      </c>
      <c r="B362" s="6" t="s">
        <v>716</v>
      </c>
      <c r="C362" s="7" t="s">
        <v>717</v>
      </c>
      <c r="D362" s="6" t="s">
        <v>16</v>
      </c>
      <c r="E362" s="6" t="s">
        <v>17</v>
      </c>
      <c r="F362" s="8">
        <v>56</v>
      </c>
      <c r="G362" s="8">
        <v>1573.44</v>
      </c>
      <c r="H362" s="9">
        <f>ROUND(ROUND(F362,2)*ROUND(G362,2),2)</f>
        <v>88112.639999999999</v>
      </c>
    </row>
    <row r="363" spans="1:8" ht="16.5">
      <c r="A363" s="5" t="s">
        <v>718</v>
      </c>
      <c r="B363" s="6" t="s">
        <v>719</v>
      </c>
      <c r="C363" s="7" t="s">
        <v>720</v>
      </c>
      <c r="D363" s="6" t="s">
        <v>16</v>
      </c>
      <c r="E363" s="6" t="s">
        <v>17</v>
      </c>
      <c r="F363" s="8">
        <v>1</v>
      </c>
      <c r="G363" s="8">
        <v>2057.81</v>
      </c>
      <c r="H363" s="9">
        <f>ROUND(ROUND(F363,2)*ROUND(G363,2),2)</f>
        <v>2057.81</v>
      </c>
    </row>
    <row r="364" spans="1:8" ht="20.100000000000001" customHeight="1">
      <c r="A364" s="3" t="s">
        <v>721</v>
      </c>
      <c r="B364" s="12" t="s">
        <v>722</v>
      </c>
      <c r="C364" s="12"/>
      <c r="D364" s="12"/>
      <c r="E364" s="12"/>
      <c r="F364" s="12"/>
      <c r="G364" s="12"/>
      <c r="H364" s="4">
        <f>ROUND(H365+H381+H391+H400+H416+H426+H467,2)</f>
        <v>1015188.25</v>
      </c>
    </row>
    <row r="365" spans="1:8" ht="20.100000000000001" customHeight="1">
      <c r="A365" s="3" t="s">
        <v>723</v>
      </c>
      <c r="B365" s="12" t="s">
        <v>66</v>
      </c>
      <c r="C365" s="12"/>
      <c r="D365" s="12"/>
      <c r="E365" s="12"/>
      <c r="F365" s="12"/>
      <c r="G365" s="12"/>
      <c r="H365" s="4">
        <f>ROUND(SUM(H366:H380),2)</f>
        <v>750684.69</v>
      </c>
    </row>
    <row r="366" spans="1:8" ht="16.5">
      <c r="A366" s="5" t="s">
        <v>724</v>
      </c>
      <c r="B366" s="6" t="s">
        <v>725</v>
      </c>
      <c r="C366" s="7" t="s">
        <v>726</v>
      </c>
      <c r="D366" s="6" t="s">
        <v>16</v>
      </c>
      <c r="E366" s="6" t="s">
        <v>17</v>
      </c>
      <c r="F366" s="8">
        <v>1</v>
      </c>
      <c r="G366" s="8">
        <v>34094.74</v>
      </c>
      <c r="H366" s="9">
        <f t="shared" ref="H366:H380" si="24">ROUND(ROUND(F366,2)*ROUND(G366,2),2)</f>
        <v>34094.74</v>
      </c>
    </row>
    <row r="367" spans="1:8" ht="16.5">
      <c r="A367" s="5" t="s">
        <v>727</v>
      </c>
      <c r="B367" s="6" t="s">
        <v>101</v>
      </c>
      <c r="C367" s="7" t="s">
        <v>102</v>
      </c>
      <c r="D367" s="6" t="s">
        <v>16</v>
      </c>
      <c r="E367" s="6" t="s">
        <v>17</v>
      </c>
      <c r="F367" s="8">
        <v>8</v>
      </c>
      <c r="G367" s="8">
        <v>51504</v>
      </c>
      <c r="H367" s="9">
        <f t="shared" si="24"/>
        <v>412032</v>
      </c>
    </row>
    <row r="368" spans="1:8" ht="16.5">
      <c r="A368" s="5" t="s">
        <v>728</v>
      </c>
      <c r="B368" s="6" t="s">
        <v>104</v>
      </c>
      <c r="C368" s="7" t="s">
        <v>105</v>
      </c>
      <c r="D368" s="6" t="s">
        <v>16</v>
      </c>
      <c r="E368" s="6" t="s">
        <v>17</v>
      </c>
      <c r="F368" s="8">
        <v>1</v>
      </c>
      <c r="G368" s="8">
        <v>48479.25</v>
      </c>
      <c r="H368" s="9">
        <f t="shared" si="24"/>
        <v>48479.25</v>
      </c>
    </row>
    <row r="369" spans="1:8" ht="16.5">
      <c r="A369" s="5" t="s">
        <v>729</v>
      </c>
      <c r="B369" s="6" t="s">
        <v>110</v>
      </c>
      <c r="C369" s="7" t="s">
        <v>111</v>
      </c>
      <c r="D369" s="6" t="s">
        <v>16</v>
      </c>
      <c r="E369" s="6" t="s">
        <v>17</v>
      </c>
      <c r="F369" s="8">
        <v>1</v>
      </c>
      <c r="G369" s="8">
        <v>49017.56</v>
      </c>
      <c r="H369" s="9">
        <f t="shared" si="24"/>
        <v>49017.56</v>
      </c>
    </row>
    <row r="370" spans="1:8" ht="16.5">
      <c r="A370" s="5" t="s">
        <v>730</v>
      </c>
      <c r="B370" s="6" t="s">
        <v>119</v>
      </c>
      <c r="C370" s="7" t="s">
        <v>120</v>
      </c>
      <c r="D370" s="6" t="s">
        <v>16</v>
      </c>
      <c r="E370" s="6" t="s">
        <v>17</v>
      </c>
      <c r="F370" s="8">
        <v>3</v>
      </c>
      <c r="G370" s="8">
        <v>4135.63</v>
      </c>
      <c r="H370" s="9">
        <f t="shared" si="24"/>
        <v>12406.89</v>
      </c>
    </row>
    <row r="371" spans="1:8" ht="16.5">
      <c r="A371" s="5" t="s">
        <v>731</v>
      </c>
      <c r="B371" s="6" t="s">
        <v>732</v>
      </c>
      <c r="C371" s="7" t="s">
        <v>733</v>
      </c>
      <c r="D371" s="6" t="s">
        <v>16</v>
      </c>
      <c r="E371" s="6" t="s">
        <v>17</v>
      </c>
      <c r="F371" s="8">
        <v>8</v>
      </c>
      <c r="G371" s="8">
        <v>5056.25</v>
      </c>
      <c r="H371" s="9">
        <f t="shared" si="24"/>
        <v>40450</v>
      </c>
    </row>
    <row r="372" spans="1:8" ht="16.5">
      <c r="A372" s="5" t="s">
        <v>734</v>
      </c>
      <c r="B372" s="6" t="s">
        <v>125</v>
      </c>
      <c r="C372" s="7" t="s">
        <v>126</v>
      </c>
      <c r="D372" s="6" t="s">
        <v>16</v>
      </c>
      <c r="E372" s="6" t="s">
        <v>17</v>
      </c>
      <c r="F372" s="8">
        <v>1</v>
      </c>
      <c r="G372" s="8">
        <v>5132.71</v>
      </c>
      <c r="H372" s="9">
        <f t="shared" si="24"/>
        <v>5132.71</v>
      </c>
    </row>
    <row r="373" spans="1:8" ht="16.5">
      <c r="A373" s="5" t="s">
        <v>735</v>
      </c>
      <c r="B373" s="6" t="s">
        <v>736</v>
      </c>
      <c r="C373" s="7" t="s">
        <v>737</v>
      </c>
      <c r="D373" s="6" t="s">
        <v>16</v>
      </c>
      <c r="E373" s="6" t="s">
        <v>17</v>
      </c>
      <c r="F373" s="8">
        <v>3</v>
      </c>
      <c r="G373" s="8">
        <v>4602.63</v>
      </c>
      <c r="H373" s="9">
        <f t="shared" si="24"/>
        <v>13807.89</v>
      </c>
    </row>
    <row r="374" spans="1:8" ht="16.5">
      <c r="A374" s="5" t="s">
        <v>738</v>
      </c>
      <c r="B374" s="6" t="s">
        <v>739</v>
      </c>
      <c r="C374" s="7" t="s">
        <v>740</v>
      </c>
      <c r="D374" s="6" t="s">
        <v>16</v>
      </c>
      <c r="E374" s="6" t="s">
        <v>17</v>
      </c>
      <c r="F374" s="8">
        <v>6</v>
      </c>
      <c r="G374" s="8">
        <v>6155.81</v>
      </c>
      <c r="H374" s="9">
        <f t="shared" si="24"/>
        <v>36934.86</v>
      </c>
    </row>
    <row r="375" spans="1:8" ht="16.5">
      <c r="A375" s="5" t="s">
        <v>741</v>
      </c>
      <c r="B375" s="6" t="s">
        <v>742</v>
      </c>
      <c r="C375" s="7" t="s">
        <v>743</v>
      </c>
      <c r="D375" s="6" t="s">
        <v>16</v>
      </c>
      <c r="E375" s="6" t="s">
        <v>17</v>
      </c>
      <c r="F375" s="8">
        <v>1</v>
      </c>
      <c r="G375" s="8">
        <v>5259.15</v>
      </c>
      <c r="H375" s="9">
        <f t="shared" si="24"/>
        <v>5259.15</v>
      </c>
    </row>
    <row r="376" spans="1:8" ht="16.5">
      <c r="A376" s="5" t="s">
        <v>744</v>
      </c>
      <c r="B376" s="6" t="s">
        <v>152</v>
      </c>
      <c r="C376" s="7" t="s">
        <v>153</v>
      </c>
      <c r="D376" s="6" t="s">
        <v>16</v>
      </c>
      <c r="E376" s="6" t="s">
        <v>17</v>
      </c>
      <c r="F376" s="8">
        <v>4</v>
      </c>
      <c r="G376" s="8">
        <v>2959</v>
      </c>
      <c r="H376" s="9">
        <f t="shared" si="24"/>
        <v>11836</v>
      </c>
    </row>
    <row r="377" spans="1:8" ht="16.5">
      <c r="A377" s="5" t="s">
        <v>745</v>
      </c>
      <c r="B377" s="6" t="s">
        <v>746</v>
      </c>
      <c r="C377" s="7" t="s">
        <v>747</v>
      </c>
      <c r="D377" s="6" t="s">
        <v>16</v>
      </c>
      <c r="E377" s="6" t="s">
        <v>17</v>
      </c>
      <c r="F377" s="8">
        <v>1</v>
      </c>
      <c r="G377" s="8">
        <v>4089.3</v>
      </c>
      <c r="H377" s="9">
        <f t="shared" si="24"/>
        <v>4089.3</v>
      </c>
    </row>
    <row r="378" spans="1:8" ht="16.5">
      <c r="A378" s="5" t="s">
        <v>748</v>
      </c>
      <c r="B378" s="6" t="s">
        <v>749</v>
      </c>
      <c r="C378" s="7" t="s">
        <v>750</v>
      </c>
      <c r="D378" s="6" t="s">
        <v>16</v>
      </c>
      <c r="E378" s="6" t="s">
        <v>17</v>
      </c>
      <c r="F378" s="8">
        <v>1</v>
      </c>
      <c r="G378" s="8">
        <v>5439.36</v>
      </c>
      <c r="H378" s="9">
        <f t="shared" si="24"/>
        <v>5439.36</v>
      </c>
    </row>
    <row r="379" spans="1:8" ht="16.5">
      <c r="A379" s="5" t="s">
        <v>751</v>
      </c>
      <c r="B379" s="6" t="s">
        <v>71</v>
      </c>
      <c r="C379" s="7" t="s">
        <v>72</v>
      </c>
      <c r="D379" s="6" t="s">
        <v>16</v>
      </c>
      <c r="E379" s="6" t="s">
        <v>17</v>
      </c>
      <c r="F379" s="8">
        <v>2</v>
      </c>
      <c r="G379" s="8">
        <v>11531.63</v>
      </c>
      <c r="H379" s="9">
        <f t="shared" si="24"/>
        <v>23063.26</v>
      </c>
    </row>
    <row r="380" spans="1:8" ht="16.5">
      <c r="A380" s="5" t="s">
        <v>752</v>
      </c>
      <c r="B380" s="6" t="s">
        <v>68</v>
      </c>
      <c r="C380" s="7" t="s">
        <v>69</v>
      </c>
      <c r="D380" s="6" t="s">
        <v>16</v>
      </c>
      <c r="E380" s="6" t="s">
        <v>17</v>
      </c>
      <c r="F380" s="8">
        <v>2</v>
      </c>
      <c r="G380" s="8">
        <v>24320.86</v>
      </c>
      <c r="H380" s="9">
        <f t="shared" si="24"/>
        <v>48641.72</v>
      </c>
    </row>
    <row r="381" spans="1:8" ht="20.100000000000001" customHeight="1">
      <c r="A381" s="3" t="s">
        <v>753</v>
      </c>
      <c r="B381" s="12" t="s">
        <v>155</v>
      </c>
      <c r="C381" s="12"/>
      <c r="D381" s="12"/>
      <c r="E381" s="12"/>
      <c r="F381" s="12"/>
      <c r="G381" s="12"/>
      <c r="H381" s="4">
        <f>ROUND(SUM(H382:H390),2)</f>
        <v>26216.12</v>
      </c>
    </row>
    <row r="382" spans="1:8" ht="16.5">
      <c r="A382" s="5" t="s">
        <v>754</v>
      </c>
      <c r="B382" s="6" t="s">
        <v>755</v>
      </c>
      <c r="C382" s="7" t="s">
        <v>756</v>
      </c>
      <c r="D382" s="6" t="s">
        <v>16</v>
      </c>
      <c r="E382" s="6" t="s">
        <v>17</v>
      </c>
      <c r="F382" s="8">
        <v>3</v>
      </c>
      <c r="G382" s="8">
        <v>635.84</v>
      </c>
      <c r="H382" s="9">
        <f t="shared" ref="H382:H390" si="25">ROUND(ROUND(F382,2)*ROUND(G382,2),2)</f>
        <v>1907.52</v>
      </c>
    </row>
    <row r="383" spans="1:8" ht="16.5">
      <c r="A383" s="5" t="s">
        <v>757</v>
      </c>
      <c r="B383" s="6" t="s">
        <v>179</v>
      </c>
      <c r="C383" s="7" t="s">
        <v>180</v>
      </c>
      <c r="D383" s="6" t="s">
        <v>16</v>
      </c>
      <c r="E383" s="6" t="s">
        <v>17</v>
      </c>
      <c r="F383" s="8">
        <v>11</v>
      </c>
      <c r="G383" s="8">
        <v>1271.68</v>
      </c>
      <c r="H383" s="9">
        <f t="shared" si="25"/>
        <v>13988.48</v>
      </c>
    </row>
    <row r="384" spans="1:8" ht="16.5">
      <c r="A384" s="5" t="s">
        <v>758</v>
      </c>
      <c r="B384" s="6" t="s">
        <v>185</v>
      </c>
      <c r="C384" s="7" t="s">
        <v>186</v>
      </c>
      <c r="D384" s="6" t="s">
        <v>16</v>
      </c>
      <c r="E384" s="6" t="s">
        <v>17</v>
      </c>
      <c r="F384" s="8">
        <v>12</v>
      </c>
      <c r="G384" s="8">
        <v>286.36</v>
      </c>
      <c r="H384" s="9">
        <f t="shared" si="25"/>
        <v>3436.32</v>
      </c>
    </row>
    <row r="385" spans="1:8" ht="16.5">
      <c r="A385" s="5" t="s">
        <v>759</v>
      </c>
      <c r="B385" s="6" t="s">
        <v>191</v>
      </c>
      <c r="C385" s="7" t="s">
        <v>192</v>
      </c>
      <c r="D385" s="6" t="s">
        <v>16</v>
      </c>
      <c r="E385" s="6" t="s">
        <v>17</v>
      </c>
      <c r="F385" s="8">
        <v>3</v>
      </c>
      <c r="G385" s="8">
        <v>324.69</v>
      </c>
      <c r="H385" s="9">
        <f t="shared" si="25"/>
        <v>974.07</v>
      </c>
    </row>
    <row r="386" spans="1:8" ht="16.5">
      <c r="A386" s="5" t="s">
        <v>760</v>
      </c>
      <c r="B386" s="6" t="s">
        <v>194</v>
      </c>
      <c r="C386" s="7" t="s">
        <v>195</v>
      </c>
      <c r="D386" s="6" t="s">
        <v>16</v>
      </c>
      <c r="E386" s="6" t="s">
        <v>17</v>
      </c>
      <c r="F386" s="8">
        <v>6</v>
      </c>
      <c r="G386" s="8">
        <v>649.73</v>
      </c>
      <c r="H386" s="9">
        <f t="shared" si="25"/>
        <v>3898.38</v>
      </c>
    </row>
    <row r="387" spans="1:8" ht="16.5">
      <c r="A387" s="5" t="s">
        <v>761</v>
      </c>
      <c r="B387" s="6" t="s">
        <v>762</v>
      </c>
      <c r="C387" s="7" t="s">
        <v>763</v>
      </c>
      <c r="D387" s="6" t="s">
        <v>16</v>
      </c>
      <c r="E387" s="6" t="s">
        <v>17</v>
      </c>
      <c r="F387" s="8">
        <v>1</v>
      </c>
      <c r="G387" s="8">
        <v>314.39</v>
      </c>
      <c r="H387" s="9">
        <f t="shared" si="25"/>
        <v>314.39</v>
      </c>
    </row>
    <row r="388" spans="1:8" ht="16.5">
      <c r="A388" s="5" t="s">
        <v>764</v>
      </c>
      <c r="B388" s="6" t="s">
        <v>200</v>
      </c>
      <c r="C388" s="7" t="s">
        <v>201</v>
      </c>
      <c r="D388" s="6" t="s">
        <v>16</v>
      </c>
      <c r="E388" s="6" t="s">
        <v>17</v>
      </c>
      <c r="F388" s="8">
        <v>4</v>
      </c>
      <c r="G388" s="8">
        <v>192.35</v>
      </c>
      <c r="H388" s="9">
        <f t="shared" si="25"/>
        <v>769.4</v>
      </c>
    </row>
    <row r="389" spans="1:8" ht="16.5">
      <c r="A389" s="5" t="s">
        <v>765</v>
      </c>
      <c r="B389" s="6" t="s">
        <v>766</v>
      </c>
      <c r="C389" s="7" t="s">
        <v>767</v>
      </c>
      <c r="D389" s="6" t="s">
        <v>16</v>
      </c>
      <c r="E389" s="6" t="s">
        <v>17</v>
      </c>
      <c r="F389" s="8">
        <v>1</v>
      </c>
      <c r="G389" s="8">
        <v>290.26</v>
      </c>
      <c r="H389" s="9">
        <f t="shared" si="25"/>
        <v>290.26</v>
      </c>
    </row>
    <row r="390" spans="1:8" ht="16.5">
      <c r="A390" s="5" t="s">
        <v>768</v>
      </c>
      <c r="B390" s="6" t="s">
        <v>182</v>
      </c>
      <c r="C390" s="7" t="s">
        <v>183</v>
      </c>
      <c r="D390" s="6" t="s">
        <v>16</v>
      </c>
      <c r="E390" s="6" t="s">
        <v>17</v>
      </c>
      <c r="F390" s="8">
        <v>1</v>
      </c>
      <c r="G390" s="8">
        <v>637.29999999999995</v>
      </c>
      <c r="H390" s="9">
        <f t="shared" si="25"/>
        <v>637.29999999999995</v>
      </c>
    </row>
    <row r="391" spans="1:8" ht="20.100000000000001" customHeight="1">
      <c r="A391" s="3" t="s">
        <v>769</v>
      </c>
      <c r="B391" s="12" t="s">
        <v>203</v>
      </c>
      <c r="C391" s="12"/>
      <c r="D391" s="12"/>
      <c r="E391" s="12"/>
      <c r="F391" s="12"/>
      <c r="G391" s="12"/>
      <c r="H391" s="4">
        <f>ROUND(SUM(H392:H399),2)</f>
        <v>30125.32</v>
      </c>
    </row>
    <row r="392" spans="1:8" ht="16.5">
      <c r="A392" s="5" t="s">
        <v>770</v>
      </c>
      <c r="B392" s="6" t="s">
        <v>205</v>
      </c>
      <c r="C392" s="7" t="s">
        <v>206</v>
      </c>
      <c r="D392" s="6" t="s">
        <v>16</v>
      </c>
      <c r="E392" s="6" t="s">
        <v>24</v>
      </c>
      <c r="F392" s="8">
        <v>181.24</v>
      </c>
      <c r="G392" s="8">
        <v>94.62</v>
      </c>
      <c r="H392" s="9">
        <f t="shared" ref="H392:H399" si="26">ROUND(ROUND(F392,2)*ROUND(G392,2),2)</f>
        <v>17148.93</v>
      </c>
    </row>
    <row r="393" spans="1:8" ht="16.5">
      <c r="A393" s="5" t="s">
        <v>771</v>
      </c>
      <c r="B393" s="6" t="s">
        <v>208</v>
      </c>
      <c r="C393" s="7" t="s">
        <v>209</v>
      </c>
      <c r="D393" s="6" t="s">
        <v>16</v>
      </c>
      <c r="E393" s="6" t="s">
        <v>24</v>
      </c>
      <c r="F393" s="8">
        <v>181.24</v>
      </c>
      <c r="G393" s="8">
        <v>33.619999999999997</v>
      </c>
      <c r="H393" s="9">
        <f t="shared" si="26"/>
        <v>6093.29</v>
      </c>
    </row>
    <row r="394" spans="1:8" ht="16.5">
      <c r="A394" s="5" t="s">
        <v>772</v>
      </c>
      <c r="B394" s="6" t="s">
        <v>773</v>
      </c>
      <c r="C394" s="7" t="s">
        <v>774</v>
      </c>
      <c r="D394" s="6" t="s">
        <v>16</v>
      </c>
      <c r="E394" s="6" t="s">
        <v>24</v>
      </c>
      <c r="F394" s="8">
        <v>17.61</v>
      </c>
      <c r="G394" s="8">
        <v>89</v>
      </c>
      <c r="H394" s="9">
        <f t="shared" si="26"/>
        <v>1567.29</v>
      </c>
    </row>
    <row r="395" spans="1:8" ht="16.5">
      <c r="A395" s="5" t="s">
        <v>775</v>
      </c>
      <c r="B395" s="6" t="s">
        <v>214</v>
      </c>
      <c r="C395" s="7" t="s">
        <v>215</v>
      </c>
      <c r="D395" s="6" t="s">
        <v>16</v>
      </c>
      <c r="E395" s="6" t="s">
        <v>17</v>
      </c>
      <c r="F395" s="8">
        <v>1</v>
      </c>
      <c r="G395" s="8">
        <v>249.77</v>
      </c>
      <c r="H395" s="9">
        <f t="shared" si="26"/>
        <v>249.77</v>
      </c>
    </row>
    <row r="396" spans="1:8" ht="16.5">
      <c r="A396" s="5" t="s">
        <v>776</v>
      </c>
      <c r="B396" s="6" t="s">
        <v>217</v>
      </c>
      <c r="C396" s="7" t="s">
        <v>218</v>
      </c>
      <c r="D396" s="6" t="s">
        <v>16</v>
      </c>
      <c r="E396" s="6" t="s">
        <v>17</v>
      </c>
      <c r="F396" s="8">
        <v>2</v>
      </c>
      <c r="G396" s="8">
        <v>200.98</v>
      </c>
      <c r="H396" s="9">
        <f t="shared" si="26"/>
        <v>401.96</v>
      </c>
    </row>
    <row r="397" spans="1:8" ht="16.5">
      <c r="A397" s="5" t="s">
        <v>777</v>
      </c>
      <c r="B397" s="6" t="s">
        <v>229</v>
      </c>
      <c r="C397" s="7" t="s">
        <v>230</v>
      </c>
      <c r="D397" s="6" t="s">
        <v>16</v>
      </c>
      <c r="E397" s="6" t="s">
        <v>17</v>
      </c>
      <c r="F397" s="8">
        <v>29</v>
      </c>
      <c r="G397" s="8">
        <v>137.16999999999999</v>
      </c>
      <c r="H397" s="9">
        <f t="shared" si="26"/>
        <v>3977.93</v>
      </c>
    </row>
    <row r="398" spans="1:8" ht="16.5">
      <c r="A398" s="5" t="s">
        <v>778</v>
      </c>
      <c r="B398" s="6" t="s">
        <v>779</v>
      </c>
      <c r="C398" s="7" t="s">
        <v>780</v>
      </c>
      <c r="D398" s="6" t="s">
        <v>16</v>
      </c>
      <c r="E398" s="6" t="s">
        <v>17</v>
      </c>
      <c r="F398" s="8">
        <v>2</v>
      </c>
      <c r="G398" s="8">
        <v>192.87</v>
      </c>
      <c r="H398" s="9">
        <f t="shared" si="26"/>
        <v>385.74</v>
      </c>
    </row>
    <row r="399" spans="1:8" ht="16.5">
      <c r="A399" s="5" t="s">
        <v>781</v>
      </c>
      <c r="B399" s="6" t="s">
        <v>782</v>
      </c>
      <c r="C399" s="7" t="s">
        <v>783</v>
      </c>
      <c r="D399" s="6" t="s">
        <v>16</v>
      </c>
      <c r="E399" s="6" t="s">
        <v>17</v>
      </c>
      <c r="F399" s="8">
        <v>1</v>
      </c>
      <c r="G399" s="8">
        <v>300.41000000000003</v>
      </c>
      <c r="H399" s="9">
        <f t="shared" si="26"/>
        <v>300.41000000000003</v>
      </c>
    </row>
    <row r="400" spans="1:8" ht="20.100000000000001" customHeight="1">
      <c r="A400" s="3" t="s">
        <v>784</v>
      </c>
      <c r="B400" s="12" t="s">
        <v>235</v>
      </c>
      <c r="C400" s="12"/>
      <c r="D400" s="12"/>
      <c r="E400" s="12"/>
      <c r="F400" s="12"/>
      <c r="G400" s="12"/>
      <c r="H400" s="4">
        <f>ROUND(SUM(H401:H415),2)</f>
        <v>75987.28</v>
      </c>
    </row>
    <row r="401" spans="1:8" ht="16.5">
      <c r="A401" s="5" t="s">
        <v>785</v>
      </c>
      <c r="B401" s="6" t="s">
        <v>237</v>
      </c>
      <c r="C401" s="7" t="s">
        <v>238</v>
      </c>
      <c r="D401" s="6" t="s">
        <v>16</v>
      </c>
      <c r="E401" s="6" t="s">
        <v>17</v>
      </c>
      <c r="F401" s="8">
        <v>20</v>
      </c>
      <c r="G401" s="8">
        <v>349.28</v>
      </c>
      <c r="H401" s="9">
        <f t="shared" ref="H401:H415" si="27">ROUND(ROUND(F401,2)*ROUND(G401,2),2)</f>
        <v>6985.6</v>
      </c>
    </row>
    <row r="402" spans="1:8" ht="16.5">
      <c r="A402" s="5" t="s">
        <v>786</v>
      </c>
      <c r="B402" s="6" t="s">
        <v>240</v>
      </c>
      <c r="C402" s="7" t="s">
        <v>241</v>
      </c>
      <c r="D402" s="6" t="s">
        <v>16</v>
      </c>
      <c r="E402" s="6" t="s">
        <v>17</v>
      </c>
      <c r="F402" s="8">
        <v>6</v>
      </c>
      <c r="G402" s="8">
        <v>463.32</v>
      </c>
      <c r="H402" s="9">
        <f t="shared" si="27"/>
        <v>2779.92</v>
      </c>
    </row>
    <row r="403" spans="1:8" ht="16.5">
      <c r="A403" s="5" t="s">
        <v>787</v>
      </c>
      <c r="B403" s="6" t="s">
        <v>243</v>
      </c>
      <c r="C403" s="7" t="s">
        <v>244</v>
      </c>
      <c r="D403" s="6" t="s">
        <v>16</v>
      </c>
      <c r="E403" s="6" t="s">
        <v>17</v>
      </c>
      <c r="F403" s="8">
        <v>24</v>
      </c>
      <c r="G403" s="8">
        <v>623.88</v>
      </c>
      <c r="H403" s="9">
        <f t="shared" si="27"/>
        <v>14973.12</v>
      </c>
    </row>
    <row r="404" spans="1:8" ht="16.5">
      <c r="A404" s="5" t="s">
        <v>788</v>
      </c>
      <c r="B404" s="6" t="s">
        <v>246</v>
      </c>
      <c r="C404" s="7" t="s">
        <v>247</v>
      </c>
      <c r="D404" s="6" t="s">
        <v>16</v>
      </c>
      <c r="E404" s="6" t="s">
        <v>17</v>
      </c>
      <c r="F404" s="8">
        <v>2</v>
      </c>
      <c r="G404" s="8">
        <v>930.19</v>
      </c>
      <c r="H404" s="9">
        <f t="shared" si="27"/>
        <v>1860.38</v>
      </c>
    </row>
    <row r="405" spans="1:8" ht="24.75">
      <c r="A405" s="5" t="s">
        <v>789</v>
      </c>
      <c r="B405" s="6" t="s">
        <v>249</v>
      </c>
      <c r="C405" s="7" t="s">
        <v>250</v>
      </c>
      <c r="D405" s="6" t="s">
        <v>23</v>
      </c>
      <c r="E405" s="6" t="s">
        <v>251</v>
      </c>
      <c r="F405" s="8">
        <v>60.69</v>
      </c>
      <c r="G405" s="8">
        <v>26.32</v>
      </c>
      <c r="H405" s="9">
        <f t="shared" si="27"/>
        <v>1597.36</v>
      </c>
    </row>
    <row r="406" spans="1:8" ht="24.75">
      <c r="A406" s="5" t="s">
        <v>790</v>
      </c>
      <c r="B406" s="6" t="s">
        <v>253</v>
      </c>
      <c r="C406" s="7" t="s">
        <v>254</v>
      </c>
      <c r="D406" s="6" t="s">
        <v>23</v>
      </c>
      <c r="E406" s="6" t="s">
        <v>251</v>
      </c>
      <c r="F406" s="8">
        <v>114.15</v>
      </c>
      <c r="G406" s="8">
        <v>43.13</v>
      </c>
      <c r="H406" s="9">
        <f t="shared" si="27"/>
        <v>4923.29</v>
      </c>
    </row>
    <row r="407" spans="1:8" ht="24.75">
      <c r="A407" s="5" t="s">
        <v>791</v>
      </c>
      <c r="B407" s="6" t="s">
        <v>256</v>
      </c>
      <c r="C407" s="7" t="s">
        <v>257</v>
      </c>
      <c r="D407" s="6" t="s">
        <v>23</v>
      </c>
      <c r="E407" s="6" t="s">
        <v>251</v>
      </c>
      <c r="F407" s="8">
        <v>60.52</v>
      </c>
      <c r="G407" s="8">
        <v>55.13</v>
      </c>
      <c r="H407" s="9">
        <f t="shared" si="27"/>
        <v>3336.47</v>
      </c>
    </row>
    <row r="408" spans="1:8" ht="24.75">
      <c r="A408" s="5" t="s">
        <v>792</v>
      </c>
      <c r="B408" s="6" t="s">
        <v>259</v>
      </c>
      <c r="C408" s="7" t="s">
        <v>260</v>
      </c>
      <c r="D408" s="6" t="s">
        <v>16</v>
      </c>
      <c r="E408" s="6" t="s">
        <v>251</v>
      </c>
      <c r="F408" s="8">
        <v>86.03</v>
      </c>
      <c r="G408" s="8">
        <v>94.4</v>
      </c>
      <c r="H408" s="9">
        <f t="shared" si="27"/>
        <v>8121.23</v>
      </c>
    </row>
    <row r="409" spans="1:8" ht="24.75">
      <c r="A409" s="5" t="s">
        <v>793</v>
      </c>
      <c r="B409" s="6" t="s">
        <v>262</v>
      </c>
      <c r="C409" s="7" t="s">
        <v>263</v>
      </c>
      <c r="D409" s="6" t="s">
        <v>16</v>
      </c>
      <c r="E409" s="6" t="s">
        <v>251</v>
      </c>
      <c r="F409" s="8">
        <v>27.72</v>
      </c>
      <c r="G409" s="8">
        <v>135.08000000000001</v>
      </c>
      <c r="H409" s="9">
        <f t="shared" si="27"/>
        <v>3744.42</v>
      </c>
    </row>
    <row r="410" spans="1:8" ht="24.75">
      <c r="A410" s="5" t="s">
        <v>794</v>
      </c>
      <c r="B410" s="6" t="s">
        <v>265</v>
      </c>
      <c r="C410" s="7" t="s">
        <v>266</v>
      </c>
      <c r="D410" s="6" t="s">
        <v>16</v>
      </c>
      <c r="E410" s="6" t="s">
        <v>251</v>
      </c>
      <c r="F410" s="8">
        <v>55.9</v>
      </c>
      <c r="G410" s="8">
        <v>124.54</v>
      </c>
      <c r="H410" s="9">
        <f t="shared" si="27"/>
        <v>6961.79</v>
      </c>
    </row>
    <row r="411" spans="1:8" ht="24.75">
      <c r="A411" s="5" t="s">
        <v>795</v>
      </c>
      <c r="B411" s="6" t="s">
        <v>271</v>
      </c>
      <c r="C411" s="7" t="s">
        <v>272</v>
      </c>
      <c r="D411" s="6" t="s">
        <v>16</v>
      </c>
      <c r="E411" s="6" t="s">
        <v>251</v>
      </c>
      <c r="F411" s="8">
        <v>30.16</v>
      </c>
      <c r="G411" s="8">
        <v>162.30000000000001</v>
      </c>
      <c r="H411" s="9">
        <f t="shared" si="27"/>
        <v>4894.97</v>
      </c>
    </row>
    <row r="412" spans="1:8" ht="24.75">
      <c r="A412" s="5" t="s">
        <v>796</v>
      </c>
      <c r="B412" s="6" t="s">
        <v>274</v>
      </c>
      <c r="C412" s="7" t="s">
        <v>275</v>
      </c>
      <c r="D412" s="6" t="s">
        <v>16</v>
      </c>
      <c r="E412" s="6" t="s">
        <v>251</v>
      </c>
      <c r="F412" s="8">
        <v>6.55</v>
      </c>
      <c r="G412" s="8">
        <v>223.96</v>
      </c>
      <c r="H412" s="9">
        <f t="shared" si="27"/>
        <v>1466.94</v>
      </c>
    </row>
    <row r="413" spans="1:8" ht="24.75">
      <c r="A413" s="5" t="s">
        <v>797</v>
      </c>
      <c r="B413" s="6" t="s">
        <v>277</v>
      </c>
      <c r="C413" s="7" t="s">
        <v>278</v>
      </c>
      <c r="D413" s="6" t="s">
        <v>16</v>
      </c>
      <c r="E413" s="6" t="s">
        <v>251</v>
      </c>
      <c r="F413" s="8">
        <v>2.93</v>
      </c>
      <c r="G413" s="8">
        <v>223.96</v>
      </c>
      <c r="H413" s="9">
        <f t="shared" si="27"/>
        <v>656.2</v>
      </c>
    </row>
    <row r="414" spans="1:8" ht="24.75">
      <c r="A414" s="5" t="s">
        <v>798</v>
      </c>
      <c r="B414" s="6" t="s">
        <v>283</v>
      </c>
      <c r="C414" s="7" t="s">
        <v>284</v>
      </c>
      <c r="D414" s="6" t="s">
        <v>16</v>
      </c>
      <c r="E414" s="6" t="s">
        <v>251</v>
      </c>
      <c r="F414" s="8">
        <v>30.03</v>
      </c>
      <c r="G414" s="8">
        <v>280.26</v>
      </c>
      <c r="H414" s="9">
        <f t="shared" si="27"/>
        <v>8416.2099999999991</v>
      </c>
    </row>
    <row r="415" spans="1:8" ht="33">
      <c r="A415" s="5" t="s">
        <v>799</v>
      </c>
      <c r="B415" s="6" t="s">
        <v>286</v>
      </c>
      <c r="C415" s="7" t="s">
        <v>287</v>
      </c>
      <c r="D415" s="6" t="s">
        <v>23</v>
      </c>
      <c r="E415" s="6" t="s">
        <v>251</v>
      </c>
      <c r="F415" s="8">
        <v>450.76</v>
      </c>
      <c r="G415" s="8">
        <v>11.69</v>
      </c>
      <c r="H415" s="9">
        <f t="shared" si="27"/>
        <v>5269.38</v>
      </c>
    </row>
    <row r="416" spans="1:8" ht="20.100000000000001" customHeight="1">
      <c r="A416" s="3" t="s">
        <v>800</v>
      </c>
      <c r="B416" s="12" t="s">
        <v>289</v>
      </c>
      <c r="C416" s="12"/>
      <c r="D416" s="12"/>
      <c r="E416" s="12"/>
      <c r="F416" s="12"/>
      <c r="G416" s="12"/>
      <c r="H416" s="4">
        <f>ROUND(SUM(H417:H425),2)</f>
        <v>5553.19</v>
      </c>
    </row>
    <row r="417" spans="1:8" ht="16.5">
      <c r="A417" s="5" t="s">
        <v>801</v>
      </c>
      <c r="B417" s="6" t="s">
        <v>291</v>
      </c>
      <c r="C417" s="7" t="s">
        <v>292</v>
      </c>
      <c r="D417" s="6" t="s">
        <v>23</v>
      </c>
      <c r="E417" s="6" t="s">
        <v>251</v>
      </c>
      <c r="F417" s="8">
        <v>130.18</v>
      </c>
      <c r="G417" s="8">
        <v>20.83</v>
      </c>
      <c r="H417" s="9">
        <f t="shared" ref="H417:H425" si="28">ROUND(ROUND(F417,2)*ROUND(G417,2),2)</f>
        <v>2711.65</v>
      </c>
    </row>
    <row r="418" spans="1:8" ht="16.5">
      <c r="A418" s="5" t="s">
        <v>802</v>
      </c>
      <c r="B418" s="6" t="s">
        <v>294</v>
      </c>
      <c r="C418" s="7" t="s">
        <v>295</v>
      </c>
      <c r="D418" s="6" t="s">
        <v>23</v>
      </c>
      <c r="E418" s="6" t="s">
        <v>251</v>
      </c>
      <c r="F418" s="8">
        <v>40.1</v>
      </c>
      <c r="G418" s="8">
        <v>15.25</v>
      </c>
      <c r="H418" s="9">
        <f t="shared" si="28"/>
        <v>611.53</v>
      </c>
    </row>
    <row r="419" spans="1:8" ht="16.5">
      <c r="A419" s="5" t="s">
        <v>803</v>
      </c>
      <c r="B419" s="6" t="s">
        <v>300</v>
      </c>
      <c r="C419" s="7" t="s">
        <v>301</v>
      </c>
      <c r="D419" s="6" t="s">
        <v>23</v>
      </c>
      <c r="E419" s="6" t="s">
        <v>17</v>
      </c>
      <c r="F419" s="8">
        <v>3</v>
      </c>
      <c r="G419" s="8">
        <v>10.06</v>
      </c>
      <c r="H419" s="9">
        <f t="shared" si="28"/>
        <v>30.18</v>
      </c>
    </row>
    <row r="420" spans="1:8" ht="24.75">
      <c r="A420" s="5" t="s">
        <v>804</v>
      </c>
      <c r="B420" s="6" t="s">
        <v>306</v>
      </c>
      <c r="C420" s="7" t="s">
        <v>307</v>
      </c>
      <c r="D420" s="6" t="s">
        <v>23</v>
      </c>
      <c r="E420" s="6" t="s">
        <v>17</v>
      </c>
      <c r="F420" s="8">
        <v>2</v>
      </c>
      <c r="G420" s="8">
        <v>510.67</v>
      </c>
      <c r="H420" s="9">
        <f t="shared" si="28"/>
        <v>1021.34</v>
      </c>
    </row>
    <row r="421" spans="1:8" ht="16.5">
      <c r="A421" s="5" t="s">
        <v>805</v>
      </c>
      <c r="B421" s="6" t="s">
        <v>312</v>
      </c>
      <c r="C421" s="7" t="s">
        <v>313</v>
      </c>
      <c r="D421" s="6" t="s">
        <v>23</v>
      </c>
      <c r="E421" s="6" t="s">
        <v>17</v>
      </c>
      <c r="F421" s="8">
        <v>90</v>
      </c>
      <c r="G421" s="8">
        <v>8.91</v>
      </c>
      <c r="H421" s="9">
        <f t="shared" si="28"/>
        <v>801.9</v>
      </c>
    </row>
    <row r="422" spans="1:8" ht="16.5">
      <c r="A422" s="5" t="s">
        <v>806</v>
      </c>
      <c r="B422" s="6" t="s">
        <v>315</v>
      </c>
      <c r="C422" s="7" t="s">
        <v>316</v>
      </c>
      <c r="D422" s="6" t="s">
        <v>23</v>
      </c>
      <c r="E422" s="6" t="s">
        <v>17</v>
      </c>
      <c r="F422" s="8">
        <v>2</v>
      </c>
      <c r="G422" s="8">
        <v>14.79</v>
      </c>
      <c r="H422" s="9">
        <f t="shared" si="28"/>
        <v>29.58</v>
      </c>
    </row>
    <row r="423" spans="1:8" ht="16.5">
      <c r="A423" s="5" t="s">
        <v>807</v>
      </c>
      <c r="B423" s="6" t="s">
        <v>808</v>
      </c>
      <c r="C423" s="7" t="s">
        <v>809</v>
      </c>
      <c r="D423" s="6" t="s">
        <v>23</v>
      </c>
      <c r="E423" s="6" t="s">
        <v>17</v>
      </c>
      <c r="F423" s="8">
        <v>8</v>
      </c>
      <c r="G423" s="8">
        <v>22.04</v>
      </c>
      <c r="H423" s="9">
        <f t="shared" si="28"/>
        <v>176.32</v>
      </c>
    </row>
    <row r="424" spans="1:8" ht="16.5">
      <c r="A424" s="5" t="s">
        <v>810</v>
      </c>
      <c r="B424" s="6" t="s">
        <v>321</v>
      </c>
      <c r="C424" s="7" t="s">
        <v>322</v>
      </c>
      <c r="D424" s="6" t="s">
        <v>23</v>
      </c>
      <c r="E424" s="6" t="s">
        <v>17</v>
      </c>
      <c r="F424" s="8">
        <v>12</v>
      </c>
      <c r="G424" s="8">
        <v>12.57</v>
      </c>
      <c r="H424" s="9">
        <f t="shared" si="28"/>
        <v>150.84</v>
      </c>
    </row>
    <row r="425" spans="1:8" ht="16.5">
      <c r="A425" s="5" t="s">
        <v>811</v>
      </c>
      <c r="B425" s="6" t="s">
        <v>812</v>
      </c>
      <c r="C425" s="7" t="s">
        <v>813</v>
      </c>
      <c r="D425" s="6" t="s">
        <v>23</v>
      </c>
      <c r="E425" s="6" t="s">
        <v>17</v>
      </c>
      <c r="F425" s="8">
        <v>1</v>
      </c>
      <c r="G425" s="8">
        <v>19.850000000000001</v>
      </c>
      <c r="H425" s="9">
        <f t="shared" si="28"/>
        <v>19.850000000000001</v>
      </c>
    </row>
    <row r="426" spans="1:8" ht="20.100000000000001" customHeight="1">
      <c r="A426" s="3" t="s">
        <v>814</v>
      </c>
      <c r="B426" s="12" t="s">
        <v>327</v>
      </c>
      <c r="C426" s="12"/>
      <c r="D426" s="12"/>
      <c r="E426" s="12"/>
      <c r="F426" s="12"/>
      <c r="G426" s="12"/>
      <c r="H426" s="4">
        <f>ROUND(H427+H430+H435+H439+H445+H447,2)</f>
        <v>119809.47</v>
      </c>
    </row>
    <row r="427" spans="1:8" ht="20.100000000000001" customHeight="1">
      <c r="A427" s="3" t="s">
        <v>815</v>
      </c>
      <c r="B427" s="12" t="s">
        <v>329</v>
      </c>
      <c r="C427" s="12"/>
      <c r="D427" s="12"/>
      <c r="E427" s="12"/>
      <c r="F427" s="12"/>
      <c r="G427" s="12"/>
      <c r="H427" s="4">
        <f>ROUND(SUM(H428:H429),2)</f>
        <v>3277.53</v>
      </c>
    </row>
    <row r="428" spans="1:8" ht="16.5">
      <c r="A428" s="5" t="s">
        <v>816</v>
      </c>
      <c r="B428" s="6" t="s">
        <v>331</v>
      </c>
      <c r="C428" s="7" t="s">
        <v>332</v>
      </c>
      <c r="D428" s="6" t="s">
        <v>23</v>
      </c>
      <c r="E428" s="6" t="s">
        <v>251</v>
      </c>
      <c r="F428" s="8">
        <v>264</v>
      </c>
      <c r="G428" s="8">
        <v>11.43</v>
      </c>
      <c r="H428" s="9">
        <f>ROUND(ROUND(F428,2)*ROUND(G428,2),2)</f>
        <v>3017.52</v>
      </c>
    </row>
    <row r="429" spans="1:8" ht="16.5">
      <c r="A429" s="5" t="s">
        <v>817</v>
      </c>
      <c r="B429" s="6" t="s">
        <v>343</v>
      </c>
      <c r="C429" s="7" t="s">
        <v>344</v>
      </c>
      <c r="D429" s="6" t="s">
        <v>16</v>
      </c>
      <c r="E429" s="6" t="s">
        <v>251</v>
      </c>
      <c r="F429" s="8">
        <v>9</v>
      </c>
      <c r="G429" s="8">
        <v>28.89</v>
      </c>
      <c r="H429" s="9">
        <f>ROUND(ROUND(F429,2)*ROUND(G429,2),2)</f>
        <v>260.01</v>
      </c>
    </row>
    <row r="430" spans="1:8" ht="20.100000000000001" customHeight="1">
      <c r="A430" s="3" t="s">
        <v>818</v>
      </c>
      <c r="B430" s="12" t="s">
        <v>346</v>
      </c>
      <c r="C430" s="12"/>
      <c r="D430" s="12"/>
      <c r="E430" s="12"/>
      <c r="F430" s="12"/>
      <c r="G430" s="12"/>
      <c r="H430" s="4">
        <f>ROUND(SUM(H431:H434),2)</f>
        <v>6925.12</v>
      </c>
    </row>
    <row r="431" spans="1:8" ht="16.5">
      <c r="A431" s="5" t="s">
        <v>819</v>
      </c>
      <c r="B431" s="6" t="s">
        <v>353</v>
      </c>
      <c r="C431" s="7" t="s">
        <v>354</v>
      </c>
      <c r="D431" s="6" t="s">
        <v>350</v>
      </c>
      <c r="E431" s="6" t="s">
        <v>168</v>
      </c>
      <c r="F431" s="8">
        <v>24</v>
      </c>
      <c r="G431" s="8">
        <v>268.17</v>
      </c>
      <c r="H431" s="9">
        <f>ROUND(ROUND(F431,2)*ROUND(G431,2),2)</f>
        <v>6436.08</v>
      </c>
    </row>
    <row r="432" spans="1:8">
      <c r="A432" s="5" t="s">
        <v>820</v>
      </c>
      <c r="B432" s="6" t="s">
        <v>359</v>
      </c>
      <c r="C432" s="7" t="s">
        <v>360</v>
      </c>
      <c r="D432" s="6" t="s">
        <v>350</v>
      </c>
      <c r="E432" s="6" t="s">
        <v>168</v>
      </c>
      <c r="F432" s="8">
        <v>6</v>
      </c>
      <c r="G432" s="8">
        <v>31.09</v>
      </c>
      <c r="H432" s="9">
        <f>ROUND(ROUND(F432,2)*ROUND(G432,2),2)</f>
        <v>186.54</v>
      </c>
    </row>
    <row r="433" spans="1:8" ht="16.5">
      <c r="A433" s="5" t="s">
        <v>821</v>
      </c>
      <c r="B433" s="6" t="s">
        <v>365</v>
      </c>
      <c r="C433" s="7" t="s">
        <v>366</v>
      </c>
      <c r="D433" s="6" t="s">
        <v>350</v>
      </c>
      <c r="E433" s="6" t="s">
        <v>168</v>
      </c>
      <c r="F433" s="8">
        <v>8</v>
      </c>
      <c r="G433" s="8">
        <v>25.49</v>
      </c>
      <c r="H433" s="9">
        <f>ROUND(ROUND(F433,2)*ROUND(G433,2),2)</f>
        <v>203.92</v>
      </c>
    </row>
    <row r="434" spans="1:8">
      <c r="A434" s="5" t="s">
        <v>822</v>
      </c>
      <c r="B434" s="6" t="s">
        <v>380</v>
      </c>
      <c r="C434" s="7" t="s">
        <v>381</v>
      </c>
      <c r="D434" s="6" t="s">
        <v>350</v>
      </c>
      <c r="E434" s="6" t="s">
        <v>168</v>
      </c>
      <c r="F434" s="8">
        <v>3</v>
      </c>
      <c r="G434" s="8">
        <v>32.86</v>
      </c>
      <c r="H434" s="9">
        <f>ROUND(ROUND(F434,2)*ROUND(G434,2),2)</f>
        <v>98.58</v>
      </c>
    </row>
    <row r="435" spans="1:8" ht="20.100000000000001" customHeight="1">
      <c r="A435" s="3" t="s">
        <v>823</v>
      </c>
      <c r="B435" s="12" t="s">
        <v>383</v>
      </c>
      <c r="C435" s="12"/>
      <c r="D435" s="12"/>
      <c r="E435" s="12"/>
      <c r="F435" s="12"/>
      <c r="G435" s="12"/>
      <c r="H435" s="4">
        <f>ROUND(SUM(H436:H438),2)</f>
        <v>1426.06</v>
      </c>
    </row>
    <row r="436" spans="1:8" ht="16.5">
      <c r="A436" s="5" t="s">
        <v>824</v>
      </c>
      <c r="B436" s="6" t="s">
        <v>825</v>
      </c>
      <c r="C436" s="7" t="s">
        <v>826</v>
      </c>
      <c r="D436" s="6" t="s">
        <v>23</v>
      </c>
      <c r="E436" s="6" t="s">
        <v>17</v>
      </c>
      <c r="F436" s="8">
        <v>11</v>
      </c>
      <c r="G436" s="8">
        <v>41.55</v>
      </c>
      <c r="H436" s="9">
        <f>ROUND(ROUND(F436,2)*ROUND(G436,2),2)</f>
        <v>457.05</v>
      </c>
    </row>
    <row r="437" spans="1:8" ht="16.5">
      <c r="A437" s="5" t="s">
        <v>827</v>
      </c>
      <c r="B437" s="6" t="s">
        <v>828</v>
      </c>
      <c r="C437" s="7" t="s">
        <v>829</v>
      </c>
      <c r="D437" s="6" t="s">
        <v>350</v>
      </c>
      <c r="E437" s="6" t="s">
        <v>168</v>
      </c>
      <c r="F437" s="8">
        <v>22</v>
      </c>
      <c r="G437" s="8">
        <v>30.52</v>
      </c>
      <c r="H437" s="9">
        <f>ROUND(ROUND(F437,2)*ROUND(G437,2),2)</f>
        <v>671.44</v>
      </c>
    </row>
    <row r="438" spans="1:8" ht="16.5">
      <c r="A438" s="5" t="s">
        <v>830</v>
      </c>
      <c r="B438" s="6" t="s">
        <v>394</v>
      </c>
      <c r="C438" s="7" t="s">
        <v>395</v>
      </c>
      <c r="D438" s="6" t="s">
        <v>16</v>
      </c>
      <c r="E438" s="6" t="s">
        <v>17</v>
      </c>
      <c r="F438" s="8">
        <v>3</v>
      </c>
      <c r="G438" s="8">
        <v>99.19</v>
      </c>
      <c r="H438" s="9">
        <f>ROUND(ROUND(F438,2)*ROUND(G438,2),2)</f>
        <v>297.57</v>
      </c>
    </row>
    <row r="439" spans="1:8" ht="20.100000000000001" customHeight="1">
      <c r="A439" s="3" t="s">
        <v>831</v>
      </c>
      <c r="B439" s="12" t="s">
        <v>397</v>
      </c>
      <c r="C439" s="12"/>
      <c r="D439" s="12"/>
      <c r="E439" s="12"/>
      <c r="F439" s="12"/>
      <c r="G439" s="12"/>
      <c r="H439" s="4">
        <f>ROUND(SUM(H440:H444),2)</f>
        <v>11697.6</v>
      </c>
    </row>
    <row r="440" spans="1:8" ht="16.5">
      <c r="A440" s="5" t="s">
        <v>832</v>
      </c>
      <c r="B440" s="6" t="s">
        <v>399</v>
      </c>
      <c r="C440" s="7" t="s">
        <v>400</v>
      </c>
      <c r="D440" s="6" t="s">
        <v>23</v>
      </c>
      <c r="E440" s="6" t="s">
        <v>251</v>
      </c>
      <c r="F440" s="8">
        <v>418</v>
      </c>
      <c r="G440" s="8">
        <v>4.1100000000000003</v>
      </c>
      <c r="H440" s="9">
        <f>ROUND(ROUND(F440,2)*ROUND(G440,2),2)</f>
        <v>1717.98</v>
      </c>
    </row>
    <row r="441" spans="1:8" ht="16.5">
      <c r="A441" s="5" t="s">
        <v>833</v>
      </c>
      <c r="B441" s="6" t="s">
        <v>834</v>
      </c>
      <c r="C441" s="7" t="s">
        <v>835</v>
      </c>
      <c r="D441" s="6" t="s">
        <v>23</v>
      </c>
      <c r="E441" s="6" t="s">
        <v>251</v>
      </c>
      <c r="F441" s="8">
        <v>76</v>
      </c>
      <c r="G441" s="8">
        <v>15.26</v>
      </c>
      <c r="H441" s="9">
        <f>ROUND(ROUND(F441,2)*ROUND(G441,2),2)</f>
        <v>1159.76</v>
      </c>
    </row>
    <row r="442" spans="1:8" ht="16.5">
      <c r="A442" s="5" t="s">
        <v>836</v>
      </c>
      <c r="B442" s="6" t="s">
        <v>405</v>
      </c>
      <c r="C442" s="7" t="s">
        <v>406</v>
      </c>
      <c r="D442" s="6" t="s">
        <v>23</v>
      </c>
      <c r="E442" s="6" t="s">
        <v>251</v>
      </c>
      <c r="F442" s="8">
        <v>39</v>
      </c>
      <c r="G442" s="8">
        <v>23.92</v>
      </c>
      <c r="H442" s="9">
        <f>ROUND(ROUND(F442,2)*ROUND(G442,2),2)</f>
        <v>932.88</v>
      </c>
    </row>
    <row r="443" spans="1:8" ht="24.75">
      <c r="A443" s="5" t="s">
        <v>837</v>
      </c>
      <c r="B443" s="6" t="s">
        <v>411</v>
      </c>
      <c r="C443" s="7" t="s">
        <v>412</v>
      </c>
      <c r="D443" s="6" t="s">
        <v>23</v>
      </c>
      <c r="E443" s="6" t="s">
        <v>251</v>
      </c>
      <c r="F443" s="8">
        <v>156</v>
      </c>
      <c r="G443" s="8">
        <v>36.130000000000003</v>
      </c>
      <c r="H443" s="9">
        <f>ROUND(ROUND(F443,2)*ROUND(G443,2),2)</f>
        <v>5636.28</v>
      </c>
    </row>
    <row r="444" spans="1:8" ht="16.5">
      <c r="A444" s="5" t="s">
        <v>838</v>
      </c>
      <c r="B444" s="6" t="s">
        <v>839</v>
      </c>
      <c r="C444" s="7" t="s">
        <v>840</v>
      </c>
      <c r="D444" s="6" t="s">
        <v>23</v>
      </c>
      <c r="E444" s="6" t="s">
        <v>251</v>
      </c>
      <c r="F444" s="8">
        <v>355</v>
      </c>
      <c r="G444" s="8">
        <v>6.34</v>
      </c>
      <c r="H444" s="9">
        <f>ROUND(ROUND(F444,2)*ROUND(G444,2),2)</f>
        <v>2250.6999999999998</v>
      </c>
    </row>
    <row r="445" spans="1:8" ht="20.100000000000001" customHeight="1">
      <c r="A445" s="3" t="s">
        <v>841</v>
      </c>
      <c r="B445" s="12" t="s">
        <v>432</v>
      </c>
      <c r="C445" s="12"/>
      <c r="D445" s="12"/>
      <c r="E445" s="12"/>
      <c r="F445" s="12"/>
      <c r="G445" s="12"/>
      <c r="H445" s="4">
        <f>ROUND(SUM(H446:H446),2)</f>
        <v>992.04</v>
      </c>
    </row>
    <row r="446" spans="1:8" ht="16.5">
      <c r="A446" s="5" t="s">
        <v>842</v>
      </c>
      <c r="B446" s="6" t="s">
        <v>434</v>
      </c>
      <c r="C446" s="7" t="s">
        <v>435</v>
      </c>
      <c r="D446" s="6" t="s">
        <v>23</v>
      </c>
      <c r="E446" s="6" t="s">
        <v>17</v>
      </c>
      <c r="F446" s="8">
        <v>28</v>
      </c>
      <c r="G446" s="8">
        <v>35.43</v>
      </c>
      <c r="H446" s="9">
        <f>ROUND(ROUND(F446,2)*ROUND(G446,2),2)</f>
        <v>992.04</v>
      </c>
    </row>
    <row r="447" spans="1:8" ht="20.100000000000001" customHeight="1">
      <c r="A447" s="3" t="s">
        <v>843</v>
      </c>
      <c r="B447" s="12" t="s">
        <v>437</v>
      </c>
      <c r="C447" s="12"/>
      <c r="D447" s="12"/>
      <c r="E447" s="12"/>
      <c r="F447" s="12"/>
      <c r="G447" s="12"/>
      <c r="H447" s="4">
        <f>ROUND(H448+H454+H458,2)</f>
        <v>95491.12</v>
      </c>
    </row>
    <row r="448" spans="1:8" ht="20.100000000000001" customHeight="1">
      <c r="A448" s="3" t="s">
        <v>844</v>
      </c>
      <c r="B448" s="12" t="s">
        <v>845</v>
      </c>
      <c r="C448" s="12"/>
      <c r="D448" s="12"/>
      <c r="E448" s="12"/>
      <c r="F448" s="12"/>
      <c r="G448" s="12"/>
      <c r="H448" s="4">
        <f>ROUND(SUM(H449:H453),2)</f>
        <v>4615.42</v>
      </c>
    </row>
    <row r="449" spans="1:8" ht="16.5">
      <c r="A449" s="5" t="s">
        <v>846</v>
      </c>
      <c r="B449" s="6" t="s">
        <v>468</v>
      </c>
      <c r="C449" s="7" t="s">
        <v>469</v>
      </c>
      <c r="D449" s="6" t="s">
        <v>23</v>
      </c>
      <c r="E449" s="6" t="s">
        <v>17</v>
      </c>
      <c r="F449" s="8">
        <v>6</v>
      </c>
      <c r="G449" s="8">
        <v>86.72</v>
      </c>
      <c r="H449" s="9">
        <f>ROUND(ROUND(F449,2)*ROUND(G449,2),2)</f>
        <v>520.32000000000005</v>
      </c>
    </row>
    <row r="450" spans="1:8" ht="16.5">
      <c r="A450" s="5" t="s">
        <v>847</v>
      </c>
      <c r="B450" s="6" t="s">
        <v>848</v>
      </c>
      <c r="C450" s="7" t="s">
        <v>849</v>
      </c>
      <c r="D450" s="6" t="s">
        <v>23</v>
      </c>
      <c r="E450" s="6" t="s">
        <v>17</v>
      </c>
      <c r="F450" s="8">
        <v>1</v>
      </c>
      <c r="G450" s="8">
        <v>102.45</v>
      </c>
      <c r="H450" s="9">
        <f>ROUND(ROUND(F450,2)*ROUND(G450,2),2)</f>
        <v>102.45</v>
      </c>
    </row>
    <row r="451" spans="1:8">
      <c r="A451" s="5" t="s">
        <v>850</v>
      </c>
      <c r="B451" s="6" t="s">
        <v>473</v>
      </c>
      <c r="C451" s="7" t="s">
        <v>474</v>
      </c>
      <c r="D451" s="6" t="s">
        <v>350</v>
      </c>
      <c r="E451" s="6" t="s">
        <v>168</v>
      </c>
      <c r="F451" s="8">
        <v>1</v>
      </c>
      <c r="G451" s="8">
        <v>546.86</v>
      </c>
      <c r="H451" s="9">
        <f>ROUND(ROUND(F451,2)*ROUND(G451,2),2)</f>
        <v>546.86</v>
      </c>
    </row>
    <row r="452" spans="1:8" ht="16.5">
      <c r="A452" s="5" t="s">
        <v>851</v>
      </c>
      <c r="B452" s="6" t="s">
        <v>544</v>
      </c>
      <c r="C452" s="7" t="s">
        <v>545</v>
      </c>
      <c r="D452" s="6" t="s">
        <v>23</v>
      </c>
      <c r="E452" s="6" t="s">
        <v>17</v>
      </c>
      <c r="F452" s="8">
        <v>1</v>
      </c>
      <c r="G452" s="8">
        <v>499.77</v>
      </c>
      <c r="H452" s="9">
        <f>ROUND(ROUND(F452,2)*ROUND(G452,2),2)</f>
        <v>499.77</v>
      </c>
    </row>
    <row r="453" spans="1:8" ht="16.5">
      <c r="A453" s="5" t="s">
        <v>852</v>
      </c>
      <c r="B453" s="6" t="s">
        <v>487</v>
      </c>
      <c r="C453" s="7" t="s">
        <v>488</v>
      </c>
      <c r="D453" s="6" t="s">
        <v>350</v>
      </c>
      <c r="E453" s="6" t="s">
        <v>168</v>
      </c>
      <c r="F453" s="8">
        <v>1</v>
      </c>
      <c r="G453" s="8">
        <v>2946.02</v>
      </c>
      <c r="H453" s="9">
        <f>ROUND(ROUND(F453,2)*ROUND(G453,2),2)</f>
        <v>2946.02</v>
      </c>
    </row>
    <row r="454" spans="1:8" ht="20.100000000000001" customHeight="1">
      <c r="A454" s="3" t="s">
        <v>853</v>
      </c>
      <c r="B454" s="12" t="s">
        <v>854</v>
      </c>
      <c r="C454" s="12"/>
      <c r="D454" s="12"/>
      <c r="E454" s="12"/>
      <c r="F454" s="12"/>
      <c r="G454" s="12"/>
      <c r="H454" s="4">
        <f>ROUND(SUM(H455:H457),2)</f>
        <v>712.68</v>
      </c>
    </row>
    <row r="455" spans="1:8" ht="16.5">
      <c r="A455" s="5" t="s">
        <v>855</v>
      </c>
      <c r="B455" s="6" t="s">
        <v>441</v>
      </c>
      <c r="C455" s="7" t="s">
        <v>442</v>
      </c>
      <c r="D455" s="6" t="s">
        <v>23</v>
      </c>
      <c r="E455" s="6" t="s">
        <v>17</v>
      </c>
      <c r="F455" s="8">
        <v>9</v>
      </c>
      <c r="G455" s="8">
        <v>13.85</v>
      </c>
      <c r="H455" s="9">
        <f>ROUND(ROUND(F455,2)*ROUND(G455,2),2)</f>
        <v>124.65</v>
      </c>
    </row>
    <row r="456" spans="1:8" ht="16.5">
      <c r="A456" s="5" t="s">
        <v>856</v>
      </c>
      <c r="B456" s="6" t="s">
        <v>468</v>
      </c>
      <c r="C456" s="7" t="s">
        <v>469</v>
      </c>
      <c r="D456" s="6" t="s">
        <v>23</v>
      </c>
      <c r="E456" s="6" t="s">
        <v>17</v>
      </c>
      <c r="F456" s="8">
        <v>1</v>
      </c>
      <c r="G456" s="8">
        <v>86.72</v>
      </c>
      <c r="H456" s="9">
        <f>ROUND(ROUND(F456,2)*ROUND(G456,2),2)</f>
        <v>86.72</v>
      </c>
    </row>
    <row r="457" spans="1:8" ht="24.75">
      <c r="A457" s="5" t="s">
        <v>857</v>
      </c>
      <c r="B457" s="6" t="s">
        <v>858</v>
      </c>
      <c r="C457" s="7" t="s">
        <v>859</v>
      </c>
      <c r="D457" s="6" t="s">
        <v>23</v>
      </c>
      <c r="E457" s="6" t="s">
        <v>17</v>
      </c>
      <c r="F457" s="8">
        <v>1</v>
      </c>
      <c r="G457" s="8">
        <v>501.31</v>
      </c>
      <c r="H457" s="9">
        <f>ROUND(ROUND(F457,2)*ROUND(G457,2),2)</f>
        <v>501.31</v>
      </c>
    </row>
    <row r="458" spans="1:8" ht="20.100000000000001" customHeight="1">
      <c r="A458" s="3" t="s">
        <v>860</v>
      </c>
      <c r="B458" s="12" t="s">
        <v>861</v>
      </c>
      <c r="C458" s="12"/>
      <c r="D458" s="12"/>
      <c r="E458" s="12"/>
      <c r="F458" s="12"/>
      <c r="G458" s="12"/>
      <c r="H458" s="4">
        <f>ROUND(SUM(H459:H466),2)</f>
        <v>90163.02</v>
      </c>
    </row>
    <row r="459" spans="1:8" ht="16.5">
      <c r="A459" s="5" t="s">
        <v>862</v>
      </c>
      <c r="B459" s="6" t="s">
        <v>544</v>
      </c>
      <c r="C459" s="7" t="s">
        <v>545</v>
      </c>
      <c r="D459" s="6" t="s">
        <v>23</v>
      </c>
      <c r="E459" s="6" t="s">
        <v>17</v>
      </c>
      <c r="F459" s="8">
        <v>1</v>
      </c>
      <c r="G459" s="8">
        <v>499.77</v>
      </c>
      <c r="H459" s="9">
        <f t="shared" ref="H459:H466" si="29">ROUND(ROUND(F459,2)*ROUND(G459,2),2)</f>
        <v>499.77</v>
      </c>
    </row>
    <row r="460" spans="1:8" ht="16.5">
      <c r="A460" s="5" t="s">
        <v>863</v>
      </c>
      <c r="B460" s="6" t="s">
        <v>864</v>
      </c>
      <c r="C460" s="7" t="s">
        <v>865</v>
      </c>
      <c r="D460" s="6" t="s">
        <v>23</v>
      </c>
      <c r="E460" s="6" t="s">
        <v>17</v>
      </c>
      <c r="F460" s="8">
        <v>1</v>
      </c>
      <c r="G460" s="8">
        <v>1623.67</v>
      </c>
      <c r="H460" s="9">
        <f t="shared" si="29"/>
        <v>1623.67</v>
      </c>
    </row>
    <row r="461" spans="1:8" ht="16.5">
      <c r="A461" s="5" t="s">
        <v>866</v>
      </c>
      <c r="B461" s="6" t="s">
        <v>701</v>
      </c>
      <c r="C461" s="7" t="s">
        <v>702</v>
      </c>
      <c r="D461" s="6" t="s">
        <v>23</v>
      </c>
      <c r="E461" s="6" t="s">
        <v>17</v>
      </c>
      <c r="F461" s="8">
        <v>1</v>
      </c>
      <c r="G461" s="8">
        <v>1212.6300000000001</v>
      </c>
      <c r="H461" s="9">
        <f t="shared" si="29"/>
        <v>1212.6300000000001</v>
      </c>
    </row>
    <row r="462" spans="1:8" ht="16.5">
      <c r="A462" s="5" t="s">
        <v>867</v>
      </c>
      <c r="B462" s="6" t="s">
        <v>679</v>
      </c>
      <c r="C462" s="7" t="s">
        <v>680</v>
      </c>
      <c r="D462" s="6" t="s">
        <v>16</v>
      </c>
      <c r="E462" s="6" t="s">
        <v>17</v>
      </c>
      <c r="F462" s="8">
        <v>1</v>
      </c>
      <c r="G462" s="8">
        <v>1623.69</v>
      </c>
      <c r="H462" s="9">
        <f t="shared" si="29"/>
        <v>1623.69</v>
      </c>
    </row>
    <row r="463" spans="1:8" ht="16.5">
      <c r="A463" s="5" t="s">
        <v>868</v>
      </c>
      <c r="B463" s="6" t="s">
        <v>688</v>
      </c>
      <c r="C463" s="7" t="s">
        <v>689</v>
      </c>
      <c r="D463" s="6" t="s">
        <v>16</v>
      </c>
      <c r="E463" s="6" t="s">
        <v>17</v>
      </c>
      <c r="F463" s="8">
        <v>2</v>
      </c>
      <c r="G463" s="8">
        <v>1895.52</v>
      </c>
      <c r="H463" s="9">
        <f t="shared" si="29"/>
        <v>3791.04</v>
      </c>
    </row>
    <row r="464" spans="1:8">
      <c r="A464" s="5" t="s">
        <v>869</v>
      </c>
      <c r="B464" s="6" t="s">
        <v>870</v>
      </c>
      <c r="C464" s="7" t="s">
        <v>871</v>
      </c>
      <c r="D464" s="6" t="s">
        <v>350</v>
      </c>
      <c r="E464" s="6" t="s">
        <v>168</v>
      </c>
      <c r="F464" s="8">
        <v>2</v>
      </c>
      <c r="G464" s="8">
        <v>9171.0499999999993</v>
      </c>
      <c r="H464" s="9">
        <f t="shared" si="29"/>
        <v>18342.099999999999</v>
      </c>
    </row>
    <row r="465" spans="1:8" ht="16.5">
      <c r="A465" s="5" t="s">
        <v>872</v>
      </c>
      <c r="B465" s="6" t="s">
        <v>873</v>
      </c>
      <c r="C465" s="7" t="s">
        <v>874</v>
      </c>
      <c r="D465" s="6" t="s">
        <v>350</v>
      </c>
      <c r="E465" s="6" t="s">
        <v>168</v>
      </c>
      <c r="F465" s="8">
        <v>1</v>
      </c>
      <c r="G465" s="8">
        <v>25328.22</v>
      </c>
      <c r="H465" s="9">
        <f t="shared" si="29"/>
        <v>25328.22</v>
      </c>
    </row>
    <row r="466" spans="1:8">
      <c r="A466" s="5" t="s">
        <v>875</v>
      </c>
      <c r="B466" s="6" t="s">
        <v>876</v>
      </c>
      <c r="C466" s="7" t="s">
        <v>877</v>
      </c>
      <c r="D466" s="6" t="s">
        <v>878</v>
      </c>
      <c r="E466" s="6" t="s">
        <v>17</v>
      </c>
      <c r="F466" s="8">
        <v>2</v>
      </c>
      <c r="G466" s="8">
        <v>18870.95</v>
      </c>
      <c r="H466" s="9">
        <f t="shared" si="29"/>
        <v>37741.9</v>
      </c>
    </row>
    <row r="467" spans="1:8" ht="20.100000000000001" customHeight="1">
      <c r="A467" s="3" t="s">
        <v>879</v>
      </c>
      <c r="B467" s="12" t="s">
        <v>705</v>
      </c>
      <c r="C467" s="12"/>
      <c r="D467" s="12"/>
      <c r="E467" s="12"/>
      <c r="F467" s="12"/>
      <c r="G467" s="12"/>
      <c r="H467" s="4">
        <f>ROUND(SUM(H468:H471),2)</f>
        <v>6812.18</v>
      </c>
    </row>
    <row r="468" spans="1:8" ht="16.5">
      <c r="A468" s="5" t="s">
        <v>880</v>
      </c>
      <c r="B468" s="6" t="s">
        <v>707</v>
      </c>
      <c r="C468" s="7" t="s">
        <v>708</v>
      </c>
      <c r="D468" s="6" t="s">
        <v>23</v>
      </c>
      <c r="E468" s="6" t="s">
        <v>24</v>
      </c>
      <c r="F468" s="8">
        <v>28.54</v>
      </c>
      <c r="G468" s="8">
        <v>1.99</v>
      </c>
      <c r="H468" s="9">
        <f>ROUND(ROUND(F468,2)*ROUND(G468,2),2)</f>
        <v>56.79</v>
      </c>
    </row>
    <row r="469" spans="1:8" ht="16.5">
      <c r="A469" s="5" t="s">
        <v>881</v>
      </c>
      <c r="B469" s="6" t="s">
        <v>710</v>
      </c>
      <c r="C469" s="7" t="s">
        <v>711</v>
      </c>
      <c r="D469" s="6" t="s">
        <v>16</v>
      </c>
      <c r="E469" s="6" t="s">
        <v>24</v>
      </c>
      <c r="F469" s="8">
        <v>28.54</v>
      </c>
      <c r="G469" s="8">
        <v>27.02</v>
      </c>
      <c r="H469" s="9">
        <f>ROUND(ROUND(F469,2)*ROUND(G469,2),2)</f>
        <v>771.15</v>
      </c>
    </row>
    <row r="470" spans="1:8" ht="16.5">
      <c r="A470" s="5" t="s">
        <v>882</v>
      </c>
      <c r="B470" s="6" t="s">
        <v>713</v>
      </c>
      <c r="C470" s="7" t="s">
        <v>714</v>
      </c>
      <c r="D470" s="6" t="s">
        <v>16</v>
      </c>
      <c r="E470" s="6" t="s">
        <v>17</v>
      </c>
      <c r="F470" s="8">
        <v>28</v>
      </c>
      <c r="G470" s="8">
        <v>45.14</v>
      </c>
      <c r="H470" s="9">
        <f>ROUND(ROUND(F470,2)*ROUND(G470,2),2)</f>
        <v>1263.92</v>
      </c>
    </row>
    <row r="471" spans="1:8" ht="16.5">
      <c r="A471" s="5" t="s">
        <v>883</v>
      </c>
      <c r="B471" s="6" t="s">
        <v>716</v>
      </c>
      <c r="C471" s="7" t="s">
        <v>717</v>
      </c>
      <c r="D471" s="6" t="s">
        <v>16</v>
      </c>
      <c r="E471" s="6" t="s">
        <v>17</v>
      </c>
      <c r="F471" s="8">
        <v>3</v>
      </c>
      <c r="G471" s="8">
        <v>1573.44</v>
      </c>
      <c r="H471" s="9">
        <f>ROUND(ROUND(F471,2)*ROUND(G471,2),2)</f>
        <v>4720.32</v>
      </c>
    </row>
    <row r="472" spans="1:8" ht="20.100000000000001" customHeight="1">
      <c r="A472" s="3" t="s">
        <v>884</v>
      </c>
      <c r="B472" s="12" t="s">
        <v>885</v>
      </c>
      <c r="C472" s="12"/>
      <c r="D472" s="12"/>
      <c r="E472" s="12"/>
      <c r="F472" s="12"/>
      <c r="G472" s="12"/>
      <c r="H472" s="4">
        <f>ROUND(H473+H495+H504+H509+H527+H537+H598,2)</f>
        <v>1727182.82</v>
      </c>
    </row>
    <row r="473" spans="1:8" ht="20.100000000000001" customHeight="1">
      <c r="A473" s="3" t="s">
        <v>886</v>
      </c>
      <c r="B473" s="12" t="s">
        <v>66</v>
      </c>
      <c r="C473" s="12"/>
      <c r="D473" s="12"/>
      <c r="E473" s="12"/>
      <c r="F473" s="12"/>
      <c r="G473" s="12"/>
      <c r="H473" s="4">
        <f>ROUND(SUM(H474:H494),2)</f>
        <v>1190512.4099999999</v>
      </c>
    </row>
    <row r="474" spans="1:8" ht="16.5">
      <c r="A474" s="5" t="s">
        <v>887</v>
      </c>
      <c r="B474" s="6" t="s">
        <v>725</v>
      </c>
      <c r="C474" s="7" t="s">
        <v>726</v>
      </c>
      <c r="D474" s="6" t="s">
        <v>16</v>
      </c>
      <c r="E474" s="6" t="s">
        <v>17</v>
      </c>
      <c r="F474" s="8">
        <v>1</v>
      </c>
      <c r="G474" s="8">
        <v>34094.74</v>
      </c>
      <c r="H474" s="9">
        <f t="shared" ref="H474:H494" si="30">ROUND(ROUND(F474,2)*ROUND(G474,2),2)</f>
        <v>34094.74</v>
      </c>
    </row>
    <row r="475" spans="1:8" ht="16.5">
      <c r="A475" s="5" t="s">
        <v>888</v>
      </c>
      <c r="B475" s="6" t="s">
        <v>104</v>
      </c>
      <c r="C475" s="7" t="s">
        <v>105</v>
      </c>
      <c r="D475" s="6" t="s">
        <v>16</v>
      </c>
      <c r="E475" s="6" t="s">
        <v>17</v>
      </c>
      <c r="F475" s="8">
        <v>2</v>
      </c>
      <c r="G475" s="8">
        <v>48479.25</v>
      </c>
      <c r="H475" s="9">
        <f t="shared" si="30"/>
        <v>96958.5</v>
      </c>
    </row>
    <row r="476" spans="1:8" ht="16.5">
      <c r="A476" s="5" t="s">
        <v>889</v>
      </c>
      <c r="B476" s="6" t="s">
        <v>890</v>
      </c>
      <c r="C476" s="7" t="s">
        <v>891</v>
      </c>
      <c r="D476" s="6" t="s">
        <v>16</v>
      </c>
      <c r="E476" s="6" t="s">
        <v>17</v>
      </c>
      <c r="F476" s="8">
        <v>1</v>
      </c>
      <c r="G476" s="8">
        <v>68189.48</v>
      </c>
      <c r="H476" s="9">
        <f t="shared" si="30"/>
        <v>68189.48</v>
      </c>
    </row>
    <row r="477" spans="1:8" ht="16.5">
      <c r="A477" s="5" t="s">
        <v>892</v>
      </c>
      <c r="B477" s="6" t="s">
        <v>116</v>
      </c>
      <c r="C477" s="7" t="s">
        <v>117</v>
      </c>
      <c r="D477" s="6" t="s">
        <v>16</v>
      </c>
      <c r="E477" s="6" t="s">
        <v>17</v>
      </c>
      <c r="F477" s="8">
        <v>2</v>
      </c>
      <c r="G477" s="8">
        <v>73362.52</v>
      </c>
      <c r="H477" s="9">
        <f t="shared" si="30"/>
        <v>146725.04</v>
      </c>
    </row>
    <row r="478" spans="1:8" ht="16.5">
      <c r="A478" s="5" t="s">
        <v>893</v>
      </c>
      <c r="B478" s="6" t="s">
        <v>894</v>
      </c>
      <c r="C478" s="7" t="s">
        <v>895</v>
      </c>
      <c r="D478" s="6" t="s">
        <v>16</v>
      </c>
      <c r="E478" s="6" t="s">
        <v>17</v>
      </c>
      <c r="F478" s="8">
        <v>1</v>
      </c>
      <c r="G478" s="8">
        <v>5231.3599999999997</v>
      </c>
      <c r="H478" s="9">
        <f t="shared" si="30"/>
        <v>5231.3599999999997</v>
      </c>
    </row>
    <row r="479" spans="1:8" ht="16.5">
      <c r="A479" s="5" t="s">
        <v>896</v>
      </c>
      <c r="B479" s="6" t="s">
        <v>897</v>
      </c>
      <c r="C479" s="7" t="s">
        <v>898</v>
      </c>
      <c r="D479" s="6" t="s">
        <v>16</v>
      </c>
      <c r="E479" s="6" t="s">
        <v>17</v>
      </c>
      <c r="F479" s="8">
        <v>2</v>
      </c>
      <c r="G479" s="8">
        <v>4297.8599999999997</v>
      </c>
      <c r="H479" s="9">
        <f t="shared" si="30"/>
        <v>8595.7199999999993</v>
      </c>
    </row>
    <row r="480" spans="1:8" ht="16.5">
      <c r="A480" s="5" t="s">
        <v>899</v>
      </c>
      <c r="B480" s="6" t="s">
        <v>119</v>
      </c>
      <c r="C480" s="7" t="s">
        <v>120</v>
      </c>
      <c r="D480" s="6" t="s">
        <v>16</v>
      </c>
      <c r="E480" s="6" t="s">
        <v>17</v>
      </c>
      <c r="F480" s="8">
        <v>18</v>
      </c>
      <c r="G480" s="8">
        <v>4135.63</v>
      </c>
      <c r="H480" s="9">
        <f t="shared" si="30"/>
        <v>74441.34</v>
      </c>
    </row>
    <row r="481" spans="1:8" ht="16.5">
      <c r="A481" s="5" t="s">
        <v>900</v>
      </c>
      <c r="B481" s="6" t="s">
        <v>122</v>
      </c>
      <c r="C481" s="7" t="s">
        <v>123</v>
      </c>
      <c r="D481" s="6" t="s">
        <v>16</v>
      </c>
      <c r="E481" s="6" t="s">
        <v>17</v>
      </c>
      <c r="F481" s="8">
        <v>3</v>
      </c>
      <c r="G481" s="8">
        <v>5560.61</v>
      </c>
      <c r="H481" s="9">
        <f t="shared" si="30"/>
        <v>16681.830000000002</v>
      </c>
    </row>
    <row r="482" spans="1:8" ht="16.5">
      <c r="A482" s="5" t="s">
        <v>901</v>
      </c>
      <c r="B482" s="6" t="s">
        <v>732</v>
      </c>
      <c r="C482" s="7" t="s">
        <v>733</v>
      </c>
      <c r="D482" s="6" t="s">
        <v>16</v>
      </c>
      <c r="E482" s="6" t="s">
        <v>17</v>
      </c>
      <c r="F482" s="8">
        <v>6</v>
      </c>
      <c r="G482" s="8">
        <v>5056.25</v>
      </c>
      <c r="H482" s="9">
        <f t="shared" si="30"/>
        <v>30337.5</v>
      </c>
    </row>
    <row r="483" spans="1:8" ht="16.5">
      <c r="A483" s="5" t="s">
        <v>902</v>
      </c>
      <c r="B483" s="6" t="s">
        <v>125</v>
      </c>
      <c r="C483" s="7" t="s">
        <v>126</v>
      </c>
      <c r="D483" s="6" t="s">
        <v>16</v>
      </c>
      <c r="E483" s="6" t="s">
        <v>17</v>
      </c>
      <c r="F483" s="8">
        <v>7</v>
      </c>
      <c r="G483" s="8">
        <v>5132.71</v>
      </c>
      <c r="H483" s="9">
        <f t="shared" si="30"/>
        <v>35928.97</v>
      </c>
    </row>
    <row r="484" spans="1:8" ht="16.5">
      <c r="A484" s="5" t="s">
        <v>903</v>
      </c>
      <c r="B484" s="6" t="s">
        <v>128</v>
      </c>
      <c r="C484" s="7" t="s">
        <v>129</v>
      </c>
      <c r="D484" s="6" t="s">
        <v>16</v>
      </c>
      <c r="E484" s="6" t="s">
        <v>17</v>
      </c>
      <c r="F484" s="8">
        <v>4</v>
      </c>
      <c r="G484" s="8">
        <v>5435.54</v>
      </c>
      <c r="H484" s="9">
        <f t="shared" si="30"/>
        <v>21742.16</v>
      </c>
    </row>
    <row r="485" spans="1:8" ht="16.5">
      <c r="A485" s="5" t="s">
        <v>904</v>
      </c>
      <c r="B485" s="6" t="s">
        <v>736</v>
      </c>
      <c r="C485" s="7" t="s">
        <v>737</v>
      </c>
      <c r="D485" s="6" t="s">
        <v>16</v>
      </c>
      <c r="E485" s="6" t="s">
        <v>17</v>
      </c>
      <c r="F485" s="8">
        <v>16</v>
      </c>
      <c r="G485" s="8">
        <v>4602.63</v>
      </c>
      <c r="H485" s="9">
        <f t="shared" si="30"/>
        <v>73642.080000000002</v>
      </c>
    </row>
    <row r="486" spans="1:8" ht="16.5">
      <c r="A486" s="5" t="s">
        <v>905</v>
      </c>
      <c r="B486" s="6" t="s">
        <v>137</v>
      </c>
      <c r="C486" s="7" t="s">
        <v>138</v>
      </c>
      <c r="D486" s="6" t="s">
        <v>16</v>
      </c>
      <c r="E486" s="6" t="s">
        <v>17</v>
      </c>
      <c r="F486" s="8">
        <v>2</v>
      </c>
      <c r="G486" s="8">
        <v>5624.45</v>
      </c>
      <c r="H486" s="9">
        <f t="shared" si="30"/>
        <v>11248.9</v>
      </c>
    </row>
    <row r="487" spans="1:8" ht="16.5">
      <c r="A487" s="5" t="s">
        <v>906</v>
      </c>
      <c r="B487" s="6" t="s">
        <v>739</v>
      </c>
      <c r="C487" s="7" t="s">
        <v>740</v>
      </c>
      <c r="D487" s="6" t="s">
        <v>16</v>
      </c>
      <c r="E487" s="6" t="s">
        <v>17</v>
      </c>
      <c r="F487" s="8">
        <v>6</v>
      </c>
      <c r="G487" s="8">
        <v>6155.81</v>
      </c>
      <c r="H487" s="9">
        <f t="shared" si="30"/>
        <v>36934.86</v>
      </c>
    </row>
    <row r="488" spans="1:8" ht="16.5">
      <c r="A488" s="5" t="s">
        <v>907</v>
      </c>
      <c r="B488" s="6" t="s">
        <v>908</v>
      </c>
      <c r="C488" s="7" t="s">
        <v>909</v>
      </c>
      <c r="D488" s="6" t="s">
        <v>16</v>
      </c>
      <c r="E488" s="6" t="s">
        <v>17</v>
      </c>
      <c r="F488" s="8">
        <v>2</v>
      </c>
      <c r="G488" s="8">
        <v>4466.59</v>
      </c>
      <c r="H488" s="9">
        <f t="shared" si="30"/>
        <v>8933.18</v>
      </c>
    </row>
    <row r="489" spans="1:8" ht="16.5">
      <c r="A489" s="5" t="s">
        <v>910</v>
      </c>
      <c r="B489" s="6" t="s">
        <v>71</v>
      </c>
      <c r="C489" s="7" t="s">
        <v>72</v>
      </c>
      <c r="D489" s="6" t="s">
        <v>16</v>
      </c>
      <c r="E489" s="6" t="s">
        <v>17</v>
      </c>
      <c r="F489" s="8">
        <v>5</v>
      </c>
      <c r="G489" s="8">
        <v>11531.63</v>
      </c>
      <c r="H489" s="9">
        <f t="shared" si="30"/>
        <v>57658.15</v>
      </c>
    </row>
    <row r="490" spans="1:8" ht="16.5">
      <c r="A490" s="5" t="s">
        <v>911</v>
      </c>
      <c r="B490" s="6" t="s">
        <v>912</v>
      </c>
      <c r="C490" s="7" t="s">
        <v>913</v>
      </c>
      <c r="D490" s="6" t="s">
        <v>16</v>
      </c>
      <c r="E490" s="6" t="s">
        <v>17</v>
      </c>
      <c r="F490" s="8">
        <v>1</v>
      </c>
      <c r="G490" s="8">
        <v>77993</v>
      </c>
      <c r="H490" s="9">
        <f t="shared" si="30"/>
        <v>77993</v>
      </c>
    </row>
    <row r="491" spans="1:8" ht="16.5">
      <c r="A491" s="5" t="s">
        <v>914</v>
      </c>
      <c r="B491" s="6" t="s">
        <v>95</v>
      </c>
      <c r="C491" s="7" t="s">
        <v>96</v>
      </c>
      <c r="D491" s="6" t="s">
        <v>16</v>
      </c>
      <c r="E491" s="6" t="s">
        <v>17</v>
      </c>
      <c r="F491" s="8">
        <v>4</v>
      </c>
      <c r="G491" s="8">
        <v>51504</v>
      </c>
      <c r="H491" s="9">
        <f t="shared" si="30"/>
        <v>206016</v>
      </c>
    </row>
    <row r="492" spans="1:8" ht="16.5">
      <c r="A492" s="5" t="s">
        <v>915</v>
      </c>
      <c r="B492" s="6" t="s">
        <v>916</v>
      </c>
      <c r="C492" s="7" t="s">
        <v>917</v>
      </c>
      <c r="D492" s="6" t="s">
        <v>16</v>
      </c>
      <c r="E492" s="6" t="s">
        <v>17</v>
      </c>
      <c r="F492" s="8">
        <v>3</v>
      </c>
      <c r="G492" s="8">
        <v>24173.5</v>
      </c>
      <c r="H492" s="9">
        <f t="shared" si="30"/>
        <v>72520.5</v>
      </c>
    </row>
    <row r="493" spans="1:8" ht="16.5">
      <c r="A493" s="5" t="s">
        <v>918</v>
      </c>
      <c r="B493" s="6" t="s">
        <v>86</v>
      </c>
      <c r="C493" s="7" t="s">
        <v>87</v>
      </c>
      <c r="D493" s="6" t="s">
        <v>16</v>
      </c>
      <c r="E493" s="6" t="s">
        <v>17</v>
      </c>
      <c r="F493" s="8">
        <v>3</v>
      </c>
      <c r="G493" s="8">
        <v>21327.82</v>
      </c>
      <c r="H493" s="9">
        <f t="shared" si="30"/>
        <v>63983.46</v>
      </c>
    </row>
    <row r="494" spans="1:8" ht="16.5">
      <c r="A494" s="5" t="s">
        <v>919</v>
      </c>
      <c r="B494" s="6" t="s">
        <v>89</v>
      </c>
      <c r="C494" s="7" t="s">
        <v>90</v>
      </c>
      <c r="D494" s="6" t="s">
        <v>16</v>
      </c>
      <c r="E494" s="6" t="s">
        <v>17</v>
      </c>
      <c r="F494" s="8">
        <v>1</v>
      </c>
      <c r="G494" s="8">
        <v>42655.64</v>
      </c>
      <c r="H494" s="9">
        <f t="shared" si="30"/>
        <v>42655.64</v>
      </c>
    </row>
    <row r="495" spans="1:8" ht="20.100000000000001" customHeight="1">
      <c r="A495" s="3" t="s">
        <v>920</v>
      </c>
      <c r="B495" s="12" t="s">
        <v>155</v>
      </c>
      <c r="C495" s="12"/>
      <c r="D495" s="12"/>
      <c r="E495" s="12"/>
      <c r="F495" s="12"/>
      <c r="G495" s="12"/>
      <c r="H495" s="4">
        <f>ROUND(SUM(H496:H503),2)</f>
        <v>40054</v>
      </c>
    </row>
    <row r="496" spans="1:8" ht="16.5">
      <c r="A496" s="5" t="s">
        <v>921</v>
      </c>
      <c r="B496" s="6" t="s">
        <v>755</v>
      </c>
      <c r="C496" s="7" t="s">
        <v>756</v>
      </c>
      <c r="D496" s="6" t="s">
        <v>16</v>
      </c>
      <c r="E496" s="6" t="s">
        <v>17</v>
      </c>
      <c r="F496" s="8">
        <v>6</v>
      </c>
      <c r="G496" s="8">
        <v>635.84</v>
      </c>
      <c r="H496" s="9">
        <f t="shared" ref="H496:H503" si="31">ROUND(ROUND(F496,2)*ROUND(G496,2),2)</f>
        <v>3815.04</v>
      </c>
    </row>
    <row r="497" spans="1:8" ht="16.5">
      <c r="A497" s="5" t="s">
        <v>922</v>
      </c>
      <c r="B497" s="6" t="s">
        <v>179</v>
      </c>
      <c r="C497" s="7" t="s">
        <v>180</v>
      </c>
      <c r="D497" s="6" t="s">
        <v>16</v>
      </c>
      <c r="E497" s="6" t="s">
        <v>17</v>
      </c>
      <c r="F497" s="8">
        <v>5</v>
      </c>
      <c r="G497" s="8">
        <v>1271.68</v>
      </c>
      <c r="H497" s="9">
        <f t="shared" si="31"/>
        <v>6358.4</v>
      </c>
    </row>
    <row r="498" spans="1:8" ht="16.5">
      <c r="A498" s="5" t="s">
        <v>923</v>
      </c>
      <c r="B498" s="6" t="s">
        <v>185</v>
      </c>
      <c r="C498" s="7" t="s">
        <v>186</v>
      </c>
      <c r="D498" s="6" t="s">
        <v>16</v>
      </c>
      <c r="E498" s="6" t="s">
        <v>17</v>
      </c>
      <c r="F498" s="8">
        <v>37</v>
      </c>
      <c r="G498" s="8">
        <v>286.36</v>
      </c>
      <c r="H498" s="9">
        <f t="shared" si="31"/>
        <v>10595.32</v>
      </c>
    </row>
    <row r="499" spans="1:8" ht="16.5">
      <c r="A499" s="5" t="s">
        <v>924</v>
      </c>
      <c r="B499" s="6" t="s">
        <v>188</v>
      </c>
      <c r="C499" s="7" t="s">
        <v>189</v>
      </c>
      <c r="D499" s="6" t="s">
        <v>16</v>
      </c>
      <c r="E499" s="6" t="s">
        <v>17</v>
      </c>
      <c r="F499" s="8">
        <v>4</v>
      </c>
      <c r="G499" s="8">
        <v>294.08999999999997</v>
      </c>
      <c r="H499" s="9">
        <f t="shared" si="31"/>
        <v>1176.3599999999999</v>
      </c>
    </row>
    <row r="500" spans="1:8" ht="16.5">
      <c r="A500" s="5" t="s">
        <v>925</v>
      </c>
      <c r="B500" s="6" t="s">
        <v>191</v>
      </c>
      <c r="C500" s="7" t="s">
        <v>192</v>
      </c>
      <c r="D500" s="6" t="s">
        <v>16</v>
      </c>
      <c r="E500" s="6" t="s">
        <v>17</v>
      </c>
      <c r="F500" s="8">
        <v>16</v>
      </c>
      <c r="G500" s="8">
        <v>324.69</v>
      </c>
      <c r="H500" s="9">
        <f t="shared" si="31"/>
        <v>5195.04</v>
      </c>
    </row>
    <row r="501" spans="1:8" ht="16.5">
      <c r="A501" s="5" t="s">
        <v>926</v>
      </c>
      <c r="B501" s="6" t="s">
        <v>194</v>
      </c>
      <c r="C501" s="7" t="s">
        <v>195</v>
      </c>
      <c r="D501" s="6" t="s">
        <v>16</v>
      </c>
      <c r="E501" s="6" t="s">
        <v>17</v>
      </c>
      <c r="F501" s="8">
        <v>8</v>
      </c>
      <c r="G501" s="8">
        <v>649.73</v>
      </c>
      <c r="H501" s="9">
        <f t="shared" si="31"/>
        <v>5197.84</v>
      </c>
    </row>
    <row r="502" spans="1:8" ht="16.5">
      <c r="A502" s="5" t="s">
        <v>927</v>
      </c>
      <c r="B502" s="6" t="s">
        <v>762</v>
      </c>
      <c r="C502" s="7" t="s">
        <v>763</v>
      </c>
      <c r="D502" s="6" t="s">
        <v>16</v>
      </c>
      <c r="E502" s="6" t="s">
        <v>17</v>
      </c>
      <c r="F502" s="8">
        <v>2</v>
      </c>
      <c r="G502" s="8">
        <v>314.39</v>
      </c>
      <c r="H502" s="9">
        <f t="shared" si="31"/>
        <v>628.78</v>
      </c>
    </row>
    <row r="503" spans="1:8" ht="16.5">
      <c r="A503" s="5" t="s">
        <v>928</v>
      </c>
      <c r="B503" s="6" t="s">
        <v>929</v>
      </c>
      <c r="C503" s="7" t="s">
        <v>930</v>
      </c>
      <c r="D503" s="6" t="s">
        <v>16</v>
      </c>
      <c r="E503" s="6" t="s">
        <v>17</v>
      </c>
      <c r="F503" s="8">
        <v>7</v>
      </c>
      <c r="G503" s="8">
        <v>1012.46</v>
      </c>
      <c r="H503" s="9">
        <f t="shared" si="31"/>
        <v>7087.22</v>
      </c>
    </row>
    <row r="504" spans="1:8" ht="20.100000000000001" customHeight="1">
      <c r="A504" s="3" t="s">
        <v>931</v>
      </c>
      <c r="B504" s="12" t="s">
        <v>203</v>
      </c>
      <c r="C504" s="12"/>
      <c r="D504" s="12"/>
      <c r="E504" s="12"/>
      <c r="F504" s="12"/>
      <c r="G504" s="12"/>
      <c r="H504" s="4">
        <f>ROUND(SUM(H505:H508),2)</f>
        <v>79018.539999999994</v>
      </c>
    </row>
    <row r="505" spans="1:8" ht="16.5">
      <c r="A505" s="5" t="s">
        <v>932</v>
      </c>
      <c r="B505" s="6" t="s">
        <v>205</v>
      </c>
      <c r="C505" s="7" t="s">
        <v>206</v>
      </c>
      <c r="D505" s="6" t="s">
        <v>16</v>
      </c>
      <c r="E505" s="6" t="s">
        <v>24</v>
      </c>
      <c r="F505" s="8">
        <v>330.79</v>
      </c>
      <c r="G505" s="8">
        <v>94.62</v>
      </c>
      <c r="H505" s="9">
        <f>ROUND(ROUND(F505,2)*ROUND(G505,2),2)</f>
        <v>31299.35</v>
      </c>
    </row>
    <row r="506" spans="1:8" ht="16.5">
      <c r="A506" s="5" t="s">
        <v>933</v>
      </c>
      <c r="B506" s="6" t="s">
        <v>208</v>
      </c>
      <c r="C506" s="7" t="s">
        <v>209</v>
      </c>
      <c r="D506" s="6" t="s">
        <v>16</v>
      </c>
      <c r="E506" s="6" t="s">
        <v>24</v>
      </c>
      <c r="F506" s="8">
        <v>270.33</v>
      </c>
      <c r="G506" s="8">
        <v>33.619999999999997</v>
      </c>
      <c r="H506" s="9">
        <f>ROUND(ROUND(F506,2)*ROUND(G506,2),2)</f>
        <v>9088.49</v>
      </c>
    </row>
    <row r="507" spans="1:8" ht="16.5">
      <c r="A507" s="5" t="s">
        <v>934</v>
      </c>
      <c r="B507" s="6" t="s">
        <v>773</v>
      </c>
      <c r="C507" s="7" t="s">
        <v>774</v>
      </c>
      <c r="D507" s="6" t="s">
        <v>16</v>
      </c>
      <c r="E507" s="6" t="s">
        <v>24</v>
      </c>
      <c r="F507" s="8">
        <v>330.79</v>
      </c>
      <c r="G507" s="8">
        <v>89</v>
      </c>
      <c r="H507" s="9">
        <f>ROUND(ROUND(F507,2)*ROUND(G507,2),2)</f>
        <v>29440.31</v>
      </c>
    </row>
    <row r="508" spans="1:8" ht="16.5">
      <c r="A508" s="5" t="s">
        <v>935</v>
      </c>
      <c r="B508" s="6" t="s">
        <v>229</v>
      </c>
      <c r="C508" s="7" t="s">
        <v>230</v>
      </c>
      <c r="D508" s="6" t="s">
        <v>16</v>
      </c>
      <c r="E508" s="6" t="s">
        <v>17</v>
      </c>
      <c r="F508" s="8">
        <v>67</v>
      </c>
      <c r="G508" s="8">
        <v>137.16999999999999</v>
      </c>
      <c r="H508" s="9">
        <f>ROUND(ROUND(F508,2)*ROUND(G508,2),2)</f>
        <v>9190.39</v>
      </c>
    </row>
    <row r="509" spans="1:8" ht="20.100000000000001" customHeight="1">
      <c r="A509" s="3" t="s">
        <v>936</v>
      </c>
      <c r="B509" s="12" t="s">
        <v>235</v>
      </c>
      <c r="C509" s="12"/>
      <c r="D509" s="12"/>
      <c r="E509" s="12"/>
      <c r="F509" s="12"/>
      <c r="G509" s="12"/>
      <c r="H509" s="4">
        <f>ROUND(SUM(H510:H526),2)</f>
        <v>180112.01</v>
      </c>
    </row>
    <row r="510" spans="1:8" ht="16.5">
      <c r="A510" s="5" t="s">
        <v>937</v>
      </c>
      <c r="B510" s="6" t="s">
        <v>237</v>
      </c>
      <c r="C510" s="7" t="s">
        <v>238</v>
      </c>
      <c r="D510" s="6" t="s">
        <v>16</v>
      </c>
      <c r="E510" s="6" t="s">
        <v>17</v>
      </c>
      <c r="F510" s="8">
        <v>44</v>
      </c>
      <c r="G510" s="8">
        <v>349.28</v>
      </c>
      <c r="H510" s="9">
        <f t="shared" ref="H510:H526" si="32">ROUND(ROUND(F510,2)*ROUND(G510,2),2)</f>
        <v>15368.32</v>
      </c>
    </row>
    <row r="511" spans="1:8" ht="16.5">
      <c r="A511" s="5" t="s">
        <v>938</v>
      </c>
      <c r="B511" s="6" t="s">
        <v>240</v>
      </c>
      <c r="C511" s="7" t="s">
        <v>241</v>
      </c>
      <c r="D511" s="6" t="s">
        <v>16</v>
      </c>
      <c r="E511" s="6" t="s">
        <v>17</v>
      </c>
      <c r="F511" s="8">
        <v>40</v>
      </c>
      <c r="G511" s="8">
        <v>463.32</v>
      </c>
      <c r="H511" s="9">
        <f t="shared" si="32"/>
        <v>18532.8</v>
      </c>
    </row>
    <row r="512" spans="1:8" ht="16.5">
      <c r="A512" s="5" t="s">
        <v>939</v>
      </c>
      <c r="B512" s="6" t="s">
        <v>243</v>
      </c>
      <c r="C512" s="7" t="s">
        <v>244</v>
      </c>
      <c r="D512" s="6" t="s">
        <v>16</v>
      </c>
      <c r="E512" s="6" t="s">
        <v>17</v>
      </c>
      <c r="F512" s="8">
        <v>30</v>
      </c>
      <c r="G512" s="8">
        <v>623.88</v>
      </c>
      <c r="H512" s="9">
        <f t="shared" si="32"/>
        <v>18716.400000000001</v>
      </c>
    </row>
    <row r="513" spans="1:8" ht="16.5">
      <c r="A513" s="5" t="s">
        <v>940</v>
      </c>
      <c r="B513" s="6" t="s">
        <v>246</v>
      </c>
      <c r="C513" s="7" t="s">
        <v>247</v>
      </c>
      <c r="D513" s="6" t="s">
        <v>16</v>
      </c>
      <c r="E513" s="6" t="s">
        <v>17</v>
      </c>
      <c r="F513" s="8">
        <v>10</v>
      </c>
      <c r="G513" s="8">
        <v>930.19</v>
      </c>
      <c r="H513" s="9">
        <f t="shared" si="32"/>
        <v>9301.9</v>
      </c>
    </row>
    <row r="514" spans="1:8" ht="24.75">
      <c r="A514" s="5" t="s">
        <v>941</v>
      </c>
      <c r="B514" s="6" t="s">
        <v>249</v>
      </c>
      <c r="C514" s="7" t="s">
        <v>250</v>
      </c>
      <c r="D514" s="6" t="s">
        <v>23</v>
      </c>
      <c r="E514" s="6" t="s">
        <v>251</v>
      </c>
      <c r="F514" s="8">
        <v>94.14</v>
      </c>
      <c r="G514" s="8">
        <v>26.32</v>
      </c>
      <c r="H514" s="9">
        <f t="shared" si="32"/>
        <v>2477.7600000000002</v>
      </c>
    </row>
    <row r="515" spans="1:8" ht="24.75">
      <c r="A515" s="5" t="s">
        <v>942</v>
      </c>
      <c r="B515" s="6" t="s">
        <v>253</v>
      </c>
      <c r="C515" s="7" t="s">
        <v>254</v>
      </c>
      <c r="D515" s="6" t="s">
        <v>23</v>
      </c>
      <c r="E515" s="6" t="s">
        <v>251</v>
      </c>
      <c r="F515" s="8">
        <v>268.06</v>
      </c>
      <c r="G515" s="8">
        <v>43.13</v>
      </c>
      <c r="H515" s="9">
        <f t="shared" si="32"/>
        <v>11561.43</v>
      </c>
    </row>
    <row r="516" spans="1:8" ht="24.75">
      <c r="A516" s="5" t="s">
        <v>943</v>
      </c>
      <c r="B516" s="6" t="s">
        <v>256</v>
      </c>
      <c r="C516" s="7" t="s">
        <v>257</v>
      </c>
      <c r="D516" s="6" t="s">
        <v>23</v>
      </c>
      <c r="E516" s="6" t="s">
        <v>251</v>
      </c>
      <c r="F516" s="8">
        <v>146.66</v>
      </c>
      <c r="G516" s="8">
        <v>55.13</v>
      </c>
      <c r="H516" s="9">
        <f t="shared" si="32"/>
        <v>8085.37</v>
      </c>
    </row>
    <row r="517" spans="1:8" ht="24.75">
      <c r="A517" s="5" t="s">
        <v>944</v>
      </c>
      <c r="B517" s="6" t="s">
        <v>259</v>
      </c>
      <c r="C517" s="7" t="s">
        <v>260</v>
      </c>
      <c r="D517" s="6" t="s">
        <v>16</v>
      </c>
      <c r="E517" s="6" t="s">
        <v>251</v>
      </c>
      <c r="F517" s="8">
        <v>297.39</v>
      </c>
      <c r="G517" s="8">
        <v>94.4</v>
      </c>
      <c r="H517" s="9">
        <f t="shared" si="32"/>
        <v>28073.62</v>
      </c>
    </row>
    <row r="518" spans="1:8" ht="24.75">
      <c r="A518" s="5" t="s">
        <v>945</v>
      </c>
      <c r="B518" s="6" t="s">
        <v>262</v>
      </c>
      <c r="C518" s="7" t="s">
        <v>263</v>
      </c>
      <c r="D518" s="6" t="s">
        <v>16</v>
      </c>
      <c r="E518" s="6" t="s">
        <v>251</v>
      </c>
      <c r="F518" s="8">
        <v>82.9</v>
      </c>
      <c r="G518" s="8">
        <v>135.08000000000001</v>
      </c>
      <c r="H518" s="9">
        <f t="shared" si="32"/>
        <v>11198.13</v>
      </c>
    </row>
    <row r="519" spans="1:8" ht="24.75">
      <c r="A519" s="5" t="s">
        <v>946</v>
      </c>
      <c r="B519" s="6" t="s">
        <v>265</v>
      </c>
      <c r="C519" s="7" t="s">
        <v>266</v>
      </c>
      <c r="D519" s="6" t="s">
        <v>16</v>
      </c>
      <c r="E519" s="6" t="s">
        <v>251</v>
      </c>
      <c r="F519" s="8">
        <v>183.87</v>
      </c>
      <c r="G519" s="8">
        <v>124.54</v>
      </c>
      <c r="H519" s="9">
        <f t="shared" si="32"/>
        <v>22899.17</v>
      </c>
    </row>
    <row r="520" spans="1:8" ht="24.75">
      <c r="A520" s="5" t="s">
        <v>947</v>
      </c>
      <c r="B520" s="6" t="s">
        <v>268</v>
      </c>
      <c r="C520" s="7" t="s">
        <v>269</v>
      </c>
      <c r="D520" s="6" t="s">
        <v>16</v>
      </c>
      <c r="E520" s="6" t="s">
        <v>251</v>
      </c>
      <c r="F520" s="8">
        <v>14.4</v>
      </c>
      <c r="G520" s="8">
        <v>162.30000000000001</v>
      </c>
      <c r="H520" s="9">
        <f t="shared" si="32"/>
        <v>2337.12</v>
      </c>
    </row>
    <row r="521" spans="1:8" ht="24.75">
      <c r="A521" s="5" t="s">
        <v>948</v>
      </c>
      <c r="B521" s="6" t="s">
        <v>271</v>
      </c>
      <c r="C521" s="7" t="s">
        <v>272</v>
      </c>
      <c r="D521" s="6" t="s">
        <v>16</v>
      </c>
      <c r="E521" s="6" t="s">
        <v>251</v>
      </c>
      <c r="F521" s="8">
        <v>23.8</v>
      </c>
      <c r="G521" s="8">
        <v>162.30000000000001</v>
      </c>
      <c r="H521" s="9">
        <f t="shared" si="32"/>
        <v>3862.74</v>
      </c>
    </row>
    <row r="522" spans="1:8" ht="24.75">
      <c r="A522" s="5" t="s">
        <v>949</v>
      </c>
      <c r="B522" s="6" t="s">
        <v>274</v>
      </c>
      <c r="C522" s="7" t="s">
        <v>275</v>
      </c>
      <c r="D522" s="6" t="s">
        <v>16</v>
      </c>
      <c r="E522" s="6" t="s">
        <v>251</v>
      </c>
      <c r="F522" s="8">
        <v>25.83</v>
      </c>
      <c r="G522" s="8">
        <v>223.96</v>
      </c>
      <c r="H522" s="9">
        <f t="shared" si="32"/>
        <v>5784.89</v>
      </c>
    </row>
    <row r="523" spans="1:8" ht="24.75">
      <c r="A523" s="5" t="s">
        <v>950</v>
      </c>
      <c r="B523" s="6" t="s">
        <v>277</v>
      </c>
      <c r="C523" s="7" t="s">
        <v>278</v>
      </c>
      <c r="D523" s="6" t="s">
        <v>16</v>
      </c>
      <c r="E523" s="6" t="s">
        <v>251</v>
      </c>
      <c r="F523" s="8">
        <v>11.48</v>
      </c>
      <c r="G523" s="8">
        <v>223.96</v>
      </c>
      <c r="H523" s="9">
        <f t="shared" si="32"/>
        <v>2571.06</v>
      </c>
    </row>
    <row r="524" spans="1:8" ht="24.75">
      <c r="A524" s="5" t="s">
        <v>951</v>
      </c>
      <c r="B524" s="6" t="s">
        <v>280</v>
      </c>
      <c r="C524" s="7" t="s">
        <v>281</v>
      </c>
      <c r="D524" s="6" t="s">
        <v>16</v>
      </c>
      <c r="E524" s="6" t="s">
        <v>251</v>
      </c>
      <c r="F524" s="8">
        <v>18.82</v>
      </c>
      <c r="G524" s="8">
        <v>264.36</v>
      </c>
      <c r="H524" s="9">
        <f t="shared" si="32"/>
        <v>4975.26</v>
      </c>
    </row>
    <row r="525" spans="1:8" ht="24.75">
      <c r="A525" s="5" t="s">
        <v>952</v>
      </c>
      <c r="B525" s="6" t="s">
        <v>283</v>
      </c>
      <c r="C525" s="7" t="s">
        <v>284</v>
      </c>
      <c r="D525" s="6" t="s">
        <v>16</v>
      </c>
      <c r="E525" s="6" t="s">
        <v>251</v>
      </c>
      <c r="F525" s="8">
        <v>10.25</v>
      </c>
      <c r="G525" s="8">
        <v>280.26</v>
      </c>
      <c r="H525" s="9">
        <f t="shared" si="32"/>
        <v>2872.67</v>
      </c>
    </row>
    <row r="526" spans="1:8" ht="33">
      <c r="A526" s="5" t="s">
        <v>953</v>
      </c>
      <c r="B526" s="6" t="s">
        <v>286</v>
      </c>
      <c r="C526" s="7" t="s">
        <v>287</v>
      </c>
      <c r="D526" s="6" t="s">
        <v>23</v>
      </c>
      <c r="E526" s="6" t="s">
        <v>251</v>
      </c>
      <c r="F526" s="8">
        <v>983.18</v>
      </c>
      <c r="G526" s="8">
        <v>11.69</v>
      </c>
      <c r="H526" s="9">
        <f t="shared" si="32"/>
        <v>11493.37</v>
      </c>
    </row>
    <row r="527" spans="1:8" ht="20.100000000000001" customHeight="1">
      <c r="A527" s="3" t="s">
        <v>954</v>
      </c>
      <c r="B527" s="12" t="s">
        <v>289</v>
      </c>
      <c r="C527" s="12"/>
      <c r="D527" s="12"/>
      <c r="E527" s="12"/>
      <c r="F527" s="12"/>
      <c r="G527" s="12"/>
      <c r="H527" s="4">
        <f>ROUND(SUM(H528:H536),2)</f>
        <v>12812.63</v>
      </c>
    </row>
    <row r="528" spans="1:8" ht="16.5">
      <c r="A528" s="5" t="s">
        <v>955</v>
      </c>
      <c r="B528" s="6" t="s">
        <v>291</v>
      </c>
      <c r="C528" s="7" t="s">
        <v>292</v>
      </c>
      <c r="D528" s="6" t="s">
        <v>23</v>
      </c>
      <c r="E528" s="6" t="s">
        <v>251</v>
      </c>
      <c r="F528" s="8">
        <v>268.33999999999997</v>
      </c>
      <c r="G528" s="8">
        <v>20.83</v>
      </c>
      <c r="H528" s="9">
        <f t="shared" ref="H528:H536" si="33">ROUND(ROUND(F528,2)*ROUND(G528,2),2)</f>
        <v>5589.52</v>
      </c>
    </row>
    <row r="529" spans="1:8" ht="16.5">
      <c r="A529" s="5" t="s">
        <v>956</v>
      </c>
      <c r="B529" s="6" t="s">
        <v>294</v>
      </c>
      <c r="C529" s="7" t="s">
        <v>295</v>
      </c>
      <c r="D529" s="6" t="s">
        <v>23</v>
      </c>
      <c r="E529" s="6" t="s">
        <v>251</v>
      </c>
      <c r="F529" s="8">
        <v>109.7</v>
      </c>
      <c r="G529" s="8">
        <v>15.25</v>
      </c>
      <c r="H529" s="9">
        <f t="shared" si="33"/>
        <v>1672.93</v>
      </c>
    </row>
    <row r="530" spans="1:8" ht="16.5">
      <c r="A530" s="5" t="s">
        <v>957</v>
      </c>
      <c r="B530" s="6" t="s">
        <v>300</v>
      </c>
      <c r="C530" s="7" t="s">
        <v>301</v>
      </c>
      <c r="D530" s="6" t="s">
        <v>23</v>
      </c>
      <c r="E530" s="6" t="s">
        <v>17</v>
      </c>
      <c r="F530" s="8">
        <v>14</v>
      </c>
      <c r="G530" s="8">
        <v>10.06</v>
      </c>
      <c r="H530" s="9">
        <f t="shared" si="33"/>
        <v>140.84</v>
      </c>
    </row>
    <row r="531" spans="1:8" ht="24.75">
      <c r="A531" s="5" t="s">
        <v>958</v>
      </c>
      <c r="B531" s="6" t="s">
        <v>306</v>
      </c>
      <c r="C531" s="7" t="s">
        <v>307</v>
      </c>
      <c r="D531" s="6" t="s">
        <v>23</v>
      </c>
      <c r="E531" s="6" t="s">
        <v>17</v>
      </c>
      <c r="F531" s="8">
        <v>4</v>
      </c>
      <c r="G531" s="8">
        <v>510.67</v>
      </c>
      <c r="H531" s="9">
        <f t="shared" si="33"/>
        <v>2042.68</v>
      </c>
    </row>
    <row r="532" spans="1:8" ht="16.5">
      <c r="A532" s="5" t="s">
        <v>959</v>
      </c>
      <c r="B532" s="6" t="s">
        <v>312</v>
      </c>
      <c r="C532" s="7" t="s">
        <v>313</v>
      </c>
      <c r="D532" s="6" t="s">
        <v>23</v>
      </c>
      <c r="E532" s="6" t="s">
        <v>17</v>
      </c>
      <c r="F532" s="8">
        <v>250</v>
      </c>
      <c r="G532" s="8">
        <v>8.91</v>
      </c>
      <c r="H532" s="9">
        <f t="shared" si="33"/>
        <v>2227.5</v>
      </c>
    </row>
    <row r="533" spans="1:8" ht="16.5">
      <c r="A533" s="5" t="s">
        <v>960</v>
      </c>
      <c r="B533" s="6" t="s">
        <v>315</v>
      </c>
      <c r="C533" s="7" t="s">
        <v>316</v>
      </c>
      <c r="D533" s="6" t="s">
        <v>23</v>
      </c>
      <c r="E533" s="6" t="s">
        <v>17</v>
      </c>
      <c r="F533" s="8">
        <v>10</v>
      </c>
      <c r="G533" s="8">
        <v>14.79</v>
      </c>
      <c r="H533" s="9">
        <f t="shared" si="33"/>
        <v>147.9</v>
      </c>
    </row>
    <row r="534" spans="1:8" ht="16.5">
      <c r="A534" s="5" t="s">
        <v>961</v>
      </c>
      <c r="B534" s="6" t="s">
        <v>808</v>
      </c>
      <c r="C534" s="7" t="s">
        <v>809</v>
      </c>
      <c r="D534" s="6" t="s">
        <v>23</v>
      </c>
      <c r="E534" s="6" t="s">
        <v>17</v>
      </c>
      <c r="F534" s="8">
        <v>20</v>
      </c>
      <c r="G534" s="8">
        <v>22.04</v>
      </c>
      <c r="H534" s="9">
        <f t="shared" si="33"/>
        <v>440.8</v>
      </c>
    </row>
    <row r="535" spans="1:8" ht="16.5">
      <c r="A535" s="5" t="s">
        <v>962</v>
      </c>
      <c r="B535" s="6" t="s">
        <v>321</v>
      </c>
      <c r="C535" s="7" t="s">
        <v>322</v>
      </c>
      <c r="D535" s="6" t="s">
        <v>23</v>
      </c>
      <c r="E535" s="6" t="s">
        <v>17</v>
      </c>
      <c r="F535" s="8">
        <v>28</v>
      </c>
      <c r="G535" s="8">
        <v>12.57</v>
      </c>
      <c r="H535" s="9">
        <f t="shared" si="33"/>
        <v>351.96</v>
      </c>
    </row>
    <row r="536" spans="1:8" ht="16.5">
      <c r="A536" s="5" t="s">
        <v>963</v>
      </c>
      <c r="B536" s="6" t="s">
        <v>812</v>
      </c>
      <c r="C536" s="7" t="s">
        <v>813</v>
      </c>
      <c r="D536" s="6" t="s">
        <v>23</v>
      </c>
      <c r="E536" s="6" t="s">
        <v>17</v>
      </c>
      <c r="F536" s="8">
        <v>10</v>
      </c>
      <c r="G536" s="8">
        <v>19.850000000000001</v>
      </c>
      <c r="H536" s="9">
        <f t="shared" si="33"/>
        <v>198.5</v>
      </c>
    </row>
    <row r="537" spans="1:8" ht="20.100000000000001" customHeight="1">
      <c r="A537" s="3" t="s">
        <v>964</v>
      </c>
      <c r="B537" s="12" t="s">
        <v>327</v>
      </c>
      <c r="C537" s="12"/>
      <c r="D537" s="12"/>
      <c r="E537" s="12"/>
      <c r="F537" s="12"/>
      <c r="G537" s="12"/>
      <c r="H537" s="4">
        <f>ROUND(H538+H542+H548+H552+H560+H562,2)</f>
        <v>207117.08</v>
      </c>
    </row>
    <row r="538" spans="1:8" ht="20.100000000000001" customHeight="1">
      <c r="A538" s="3" t="s">
        <v>965</v>
      </c>
      <c r="B538" s="12" t="s">
        <v>329</v>
      </c>
      <c r="C538" s="12"/>
      <c r="D538" s="12"/>
      <c r="E538" s="12"/>
      <c r="F538" s="12"/>
      <c r="G538" s="12"/>
      <c r="H538" s="4">
        <f>ROUND(SUM(H539:H541),2)</f>
        <v>13513.71</v>
      </c>
    </row>
    <row r="539" spans="1:8" ht="16.5">
      <c r="A539" s="5" t="s">
        <v>966</v>
      </c>
      <c r="B539" s="6" t="s">
        <v>331</v>
      </c>
      <c r="C539" s="7" t="s">
        <v>332</v>
      </c>
      <c r="D539" s="6" t="s">
        <v>23</v>
      </c>
      <c r="E539" s="6" t="s">
        <v>251</v>
      </c>
      <c r="F539" s="8">
        <v>594</v>
      </c>
      <c r="G539" s="8">
        <v>11.43</v>
      </c>
      <c r="H539" s="9">
        <f>ROUND(ROUND(F539,2)*ROUND(G539,2),2)</f>
        <v>6789.42</v>
      </c>
    </row>
    <row r="540" spans="1:8" ht="16.5">
      <c r="A540" s="5" t="s">
        <v>967</v>
      </c>
      <c r="B540" s="6" t="s">
        <v>343</v>
      </c>
      <c r="C540" s="7" t="s">
        <v>344</v>
      </c>
      <c r="D540" s="6" t="s">
        <v>16</v>
      </c>
      <c r="E540" s="6" t="s">
        <v>251</v>
      </c>
      <c r="F540" s="8">
        <v>101</v>
      </c>
      <c r="G540" s="8">
        <v>28.89</v>
      </c>
      <c r="H540" s="9">
        <f>ROUND(ROUND(F540,2)*ROUND(G540,2),2)</f>
        <v>2917.89</v>
      </c>
    </row>
    <row r="541" spans="1:8" ht="16.5">
      <c r="A541" s="5" t="s">
        <v>968</v>
      </c>
      <c r="B541" s="6" t="s">
        <v>969</v>
      </c>
      <c r="C541" s="7" t="s">
        <v>970</v>
      </c>
      <c r="D541" s="6" t="s">
        <v>16</v>
      </c>
      <c r="E541" s="6" t="s">
        <v>251</v>
      </c>
      <c r="F541" s="8">
        <v>80</v>
      </c>
      <c r="G541" s="8">
        <v>47.58</v>
      </c>
      <c r="H541" s="9">
        <f>ROUND(ROUND(F541,2)*ROUND(G541,2),2)</f>
        <v>3806.4</v>
      </c>
    </row>
    <row r="542" spans="1:8" ht="20.100000000000001" customHeight="1">
      <c r="A542" s="3" t="s">
        <v>971</v>
      </c>
      <c r="B542" s="12" t="s">
        <v>346</v>
      </c>
      <c r="C542" s="12"/>
      <c r="D542" s="12"/>
      <c r="E542" s="12"/>
      <c r="F542" s="12"/>
      <c r="G542" s="12"/>
      <c r="H542" s="4">
        <f>ROUND(SUM(H543:H547),2)</f>
        <v>17318.259999999998</v>
      </c>
    </row>
    <row r="543" spans="1:8" ht="16.5">
      <c r="A543" s="5" t="s">
        <v>972</v>
      </c>
      <c r="B543" s="6" t="s">
        <v>353</v>
      </c>
      <c r="C543" s="7" t="s">
        <v>354</v>
      </c>
      <c r="D543" s="6" t="s">
        <v>350</v>
      </c>
      <c r="E543" s="6" t="s">
        <v>168</v>
      </c>
      <c r="F543" s="8">
        <v>62</v>
      </c>
      <c r="G543" s="8">
        <v>268.17</v>
      </c>
      <c r="H543" s="9">
        <f>ROUND(ROUND(F543,2)*ROUND(G543,2),2)</f>
        <v>16626.54</v>
      </c>
    </row>
    <row r="544" spans="1:8">
      <c r="A544" s="5" t="s">
        <v>973</v>
      </c>
      <c r="B544" s="6" t="s">
        <v>359</v>
      </c>
      <c r="C544" s="7" t="s">
        <v>360</v>
      </c>
      <c r="D544" s="6" t="s">
        <v>350</v>
      </c>
      <c r="E544" s="6" t="s">
        <v>168</v>
      </c>
      <c r="F544" s="8">
        <v>7</v>
      </c>
      <c r="G544" s="8">
        <v>31.09</v>
      </c>
      <c r="H544" s="9">
        <f>ROUND(ROUND(F544,2)*ROUND(G544,2),2)</f>
        <v>217.63</v>
      </c>
    </row>
    <row r="545" spans="1:8" ht="16.5">
      <c r="A545" s="5" t="s">
        <v>974</v>
      </c>
      <c r="B545" s="6" t="s">
        <v>365</v>
      </c>
      <c r="C545" s="7" t="s">
        <v>366</v>
      </c>
      <c r="D545" s="6" t="s">
        <v>350</v>
      </c>
      <c r="E545" s="6" t="s">
        <v>168</v>
      </c>
      <c r="F545" s="8">
        <v>8</v>
      </c>
      <c r="G545" s="8">
        <v>25.49</v>
      </c>
      <c r="H545" s="9">
        <f>ROUND(ROUND(F545,2)*ROUND(G545,2),2)</f>
        <v>203.92</v>
      </c>
    </row>
    <row r="546" spans="1:8">
      <c r="A546" s="5" t="s">
        <v>975</v>
      </c>
      <c r="B546" s="6" t="s">
        <v>368</v>
      </c>
      <c r="C546" s="7" t="s">
        <v>369</v>
      </c>
      <c r="D546" s="6" t="s">
        <v>350</v>
      </c>
      <c r="E546" s="6" t="s">
        <v>168</v>
      </c>
      <c r="F546" s="8">
        <v>3</v>
      </c>
      <c r="G546" s="8">
        <v>35.29</v>
      </c>
      <c r="H546" s="9">
        <f>ROUND(ROUND(F546,2)*ROUND(G546,2),2)</f>
        <v>105.87</v>
      </c>
    </row>
    <row r="547" spans="1:8">
      <c r="A547" s="5" t="s">
        <v>976</v>
      </c>
      <c r="B547" s="6" t="s">
        <v>380</v>
      </c>
      <c r="C547" s="7" t="s">
        <v>381</v>
      </c>
      <c r="D547" s="6" t="s">
        <v>350</v>
      </c>
      <c r="E547" s="6" t="s">
        <v>168</v>
      </c>
      <c r="F547" s="8">
        <v>5</v>
      </c>
      <c r="G547" s="8">
        <v>32.86</v>
      </c>
      <c r="H547" s="9">
        <f>ROUND(ROUND(F547,2)*ROUND(G547,2),2)</f>
        <v>164.3</v>
      </c>
    </row>
    <row r="548" spans="1:8" ht="20.100000000000001" customHeight="1">
      <c r="A548" s="3" t="s">
        <v>977</v>
      </c>
      <c r="B548" s="12" t="s">
        <v>383</v>
      </c>
      <c r="C548" s="12"/>
      <c r="D548" s="12"/>
      <c r="E548" s="12"/>
      <c r="F548" s="12"/>
      <c r="G548" s="12"/>
      <c r="H548" s="4">
        <f>ROUND(SUM(H549:H551),2)</f>
        <v>3398.24</v>
      </c>
    </row>
    <row r="549" spans="1:8" ht="16.5">
      <c r="A549" s="5" t="s">
        <v>978</v>
      </c>
      <c r="B549" s="6" t="s">
        <v>825</v>
      </c>
      <c r="C549" s="7" t="s">
        <v>826</v>
      </c>
      <c r="D549" s="6" t="s">
        <v>23</v>
      </c>
      <c r="E549" s="6" t="s">
        <v>17</v>
      </c>
      <c r="F549" s="8">
        <v>39</v>
      </c>
      <c r="G549" s="8">
        <v>41.55</v>
      </c>
      <c r="H549" s="9">
        <f>ROUND(ROUND(F549,2)*ROUND(G549,2),2)</f>
        <v>1620.45</v>
      </c>
    </row>
    <row r="550" spans="1:8" ht="16.5">
      <c r="A550" s="5" t="s">
        <v>979</v>
      </c>
      <c r="B550" s="6" t="s">
        <v>828</v>
      </c>
      <c r="C550" s="7" t="s">
        <v>829</v>
      </c>
      <c r="D550" s="6" t="s">
        <v>350</v>
      </c>
      <c r="E550" s="6" t="s">
        <v>168</v>
      </c>
      <c r="F550" s="8">
        <v>42</v>
      </c>
      <c r="G550" s="8">
        <v>30.52</v>
      </c>
      <c r="H550" s="9">
        <f>ROUND(ROUND(F550,2)*ROUND(G550,2),2)</f>
        <v>1281.8399999999999</v>
      </c>
    </row>
    <row r="551" spans="1:8" ht="16.5">
      <c r="A551" s="5" t="s">
        <v>980</v>
      </c>
      <c r="B551" s="6" t="s">
        <v>394</v>
      </c>
      <c r="C551" s="7" t="s">
        <v>395</v>
      </c>
      <c r="D551" s="6" t="s">
        <v>16</v>
      </c>
      <c r="E551" s="6" t="s">
        <v>17</v>
      </c>
      <c r="F551" s="8">
        <v>5</v>
      </c>
      <c r="G551" s="8">
        <v>99.19</v>
      </c>
      <c r="H551" s="9">
        <f>ROUND(ROUND(F551,2)*ROUND(G551,2),2)</f>
        <v>495.95</v>
      </c>
    </row>
    <row r="552" spans="1:8" ht="20.100000000000001" customHeight="1">
      <c r="A552" s="3" t="s">
        <v>981</v>
      </c>
      <c r="B552" s="12" t="s">
        <v>397</v>
      </c>
      <c r="C552" s="12"/>
      <c r="D552" s="12"/>
      <c r="E552" s="12"/>
      <c r="F552" s="12"/>
      <c r="G552" s="12"/>
      <c r="H552" s="4">
        <f>ROUND(SUM(H553:H559),2)</f>
        <v>149472.04</v>
      </c>
    </row>
    <row r="553" spans="1:8" ht="16.5">
      <c r="A553" s="5" t="s">
        <v>982</v>
      </c>
      <c r="B553" s="6" t="s">
        <v>399</v>
      </c>
      <c r="C553" s="7" t="s">
        <v>400</v>
      </c>
      <c r="D553" s="6" t="s">
        <v>23</v>
      </c>
      <c r="E553" s="6" t="s">
        <v>251</v>
      </c>
      <c r="F553" s="8">
        <v>3596</v>
      </c>
      <c r="G553" s="8">
        <v>4.1100000000000003</v>
      </c>
      <c r="H553" s="9">
        <f t="shared" ref="H553:H559" si="34">ROUND(ROUND(F553,2)*ROUND(G553,2),2)</f>
        <v>14779.56</v>
      </c>
    </row>
    <row r="554" spans="1:8" ht="16.5">
      <c r="A554" s="5" t="s">
        <v>983</v>
      </c>
      <c r="B554" s="6" t="s">
        <v>839</v>
      </c>
      <c r="C554" s="7" t="s">
        <v>840</v>
      </c>
      <c r="D554" s="6" t="s">
        <v>23</v>
      </c>
      <c r="E554" s="6" t="s">
        <v>251</v>
      </c>
      <c r="F554" s="8">
        <v>950</v>
      </c>
      <c r="G554" s="8">
        <v>6.34</v>
      </c>
      <c r="H554" s="9">
        <f t="shared" si="34"/>
        <v>6023</v>
      </c>
    </row>
    <row r="555" spans="1:8" ht="16.5">
      <c r="A555" s="5" t="s">
        <v>984</v>
      </c>
      <c r="B555" s="6" t="s">
        <v>985</v>
      </c>
      <c r="C555" s="7" t="s">
        <v>986</v>
      </c>
      <c r="D555" s="6" t="s">
        <v>23</v>
      </c>
      <c r="E555" s="6" t="s">
        <v>251</v>
      </c>
      <c r="F555" s="8">
        <v>75</v>
      </c>
      <c r="G555" s="8">
        <v>8.86</v>
      </c>
      <c r="H555" s="9">
        <f t="shared" si="34"/>
        <v>664.5</v>
      </c>
    </row>
    <row r="556" spans="1:8" ht="16.5">
      <c r="A556" s="5" t="s">
        <v>987</v>
      </c>
      <c r="B556" s="6" t="s">
        <v>405</v>
      </c>
      <c r="C556" s="7" t="s">
        <v>406</v>
      </c>
      <c r="D556" s="6" t="s">
        <v>23</v>
      </c>
      <c r="E556" s="6" t="s">
        <v>251</v>
      </c>
      <c r="F556" s="8">
        <v>259</v>
      </c>
      <c r="G556" s="8">
        <v>23.92</v>
      </c>
      <c r="H556" s="9">
        <f t="shared" si="34"/>
        <v>6195.28</v>
      </c>
    </row>
    <row r="557" spans="1:8" ht="16.5">
      <c r="A557" s="5" t="s">
        <v>988</v>
      </c>
      <c r="B557" s="6" t="s">
        <v>408</v>
      </c>
      <c r="C557" s="7" t="s">
        <v>409</v>
      </c>
      <c r="D557" s="6" t="s">
        <v>23</v>
      </c>
      <c r="E557" s="6" t="s">
        <v>251</v>
      </c>
      <c r="F557" s="8">
        <v>690</v>
      </c>
      <c r="G557" s="8">
        <v>24.01</v>
      </c>
      <c r="H557" s="9">
        <f t="shared" si="34"/>
        <v>16566.900000000001</v>
      </c>
    </row>
    <row r="558" spans="1:8" ht="24.75">
      <c r="A558" s="5" t="s">
        <v>989</v>
      </c>
      <c r="B558" s="6" t="s">
        <v>411</v>
      </c>
      <c r="C558" s="7" t="s">
        <v>412</v>
      </c>
      <c r="D558" s="6" t="s">
        <v>23</v>
      </c>
      <c r="E558" s="6" t="s">
        <v>251</v>
      </c>
      <c r="F558" s="8">
        <v>260</v>
      </c>
      <c r="G558" s="8">
        <v>36.130000000000003</v>
      </c>
      <c r="H558" s="9">
        <f t="shared" si="34"/>
        <v>9393.7999999999993</v>
      </c>
    </row>
    <row r="559" spans="1:8" ht="24.75">
      <c r="A559" s="5" t="s">
        <v>990</v>
      </c>
      <c r="B559" s="6" t="s">
        <v>991</v>
      </c>
      <c r="C559" s="7" t="s">
        <v>992</v>
      </c>
      <c r="D559" s="6" t="s">
        <v>23</v>
      </c>
      <c r="E559" s="6" t="s">
        <v>251</v>
      </c>
      <c r="F559" s="8">
        <v>650</v>
      </c>
      <c r="G559" s="8">
        <v>147.46</v>
      </c>
      <c r="H559" s="9">
        <f t="shared" si="34"/>
        <v>95849</v>
      </c>
    </row>
    <row r="560" spans="1:8" ht="20.100000000000001" customHeight="1">
      <c r="A560" s="3" t="s">
        <v>993</v>
      </c>
      <c r="B560" s="12" t="s">
        <v>432</v>
      </c>
      <c r="C560" s="12"/>
      <c r="D560" s="12"/>
      <c r="E560" s="12"/>
      <c r="F560" s="12"/>
      <c r="G560" s="12"/>
      <c r="H560" s="4">
        <f>ROUND(SUM(H561:H561),2)</f>
        <v>2267.52</v>
      </c>
    </row>
    <row r="561" spans="1:8" ht="16.5">
      <c r="A561" s="5" t="s">
        <v>994</v>
      </c>
      <c r="B561" s="6" t="s">
        <v>434</v>
      </c>
      <c r="C561" s="7" t="s">
        <v>435</v>
      </c>
      <c r="D561" s="6" t="s">
        <v>23</v>
      </c>
      <c r="E561" s="6" t="s">
        <v>17</v>
      </c>
      <c r="F561" s="8">
        <v>64</v>
      </c>
      <c r="G561" s="8">
        <v>35.43</v>
      </c>
      <c r="H561" s="9">
        <f>ROUND(ROUND(F561,2)*ROUND(G561,2),2)</f>
        <v>2267.52</v>
      </c>
    </row>
    <row r="562" spans="1:8" ht="20.100000000000001" customHeight="1">
      <c r="A562" s="3" t="s">
        <v>995</v>
      </c>
      <c r="B562" s="12" t="s">
        <v>437</v>
      </c>
      <c r="C562" s="12"/>
      <c r="D562" s="12"/>
      <c r="E562" s="12"/>
      <c r="F562" s="12"/>
      <c r="G562" s="12"/>
      <c r="H562" s="4">
        <f>ROUND(H563+H571+H577+H581+H587+H592,2)</f>
        <v>21147.31</v>
      </c>
    </row>
    <row r="563" spans="1:8" ht="20.100000000000001" customHeight="1">
      <c r="A563" s="3" t="s">
        <v>996</v>
      </c>
      <c r="B563" s="12" t="s">
        <v>997</v>
      </c>
      <c r="C563" s="12"/>
      <c r="D563" s="12"/>
      <c r="E563" s="12"/>
      <c r="F563" s="12"/>
      <c r="G563" s="12"/>
      <c r="H563" s="4">
        <f>ROUND(SUM(H564:H570),2)</f>
        <v>5567.22</v>
      </c>
    </row>
    <row r="564" spans="1:8" ht="16.5">
      <c r="A564" s="5" t="s">
        <v>998</v>
      </c>
      <c r="B564" s="6" t="s">
        <v>464</v>
      </c>
      <c r="C564" s="7" t="s">
        <v>465</v>
      </c>
      <c r="D564" s="6" t="s">
        <v>23</v>
      </c>
      <c r="E564" s="6" t="s">
        <v>17</v>
      </c>
      <c r="F564" s="8">
        <v>2</v>
      </c>
      <c r="G564" s="8">
        <v>14.45</v>
      </c>
      <c r="H564" s="9">
        <f t="shared" ref="H564:H570" si="35">ROUND(ROUND(F564,2)*ROUND(G564,2),2)</f>
        <v>28.9</v>
      </c>
    </row>
    <row r="565" spans="1:8" ht="16.5">
      <c r="A565" s="5" t="s">
        <v>999</v>
      </c>
      <c r="B565" s="6" t="s">
        <v>468</v>
      </c>
      <c r="C565" s="7" t="s">
        <v>469</v>
      </c>
      <c r="D565" s="6" t="s">
        <v>23</v>
      </c>
      <c r="E565" s="6" t="s">
        <v>17</v>
      </c>
      <c r="F565" s="8">
        <v>3</v>
      </c>
      <c r="G565" s="8">
        <v>86.72</v>
      </c>
      <c r="H565" s="9">
        <f t="shared" si="35"/>
        <v>260.16000000000003</v>
      </c>
    </row>
    <row r="566" spans="1:8">
      <c r="A566" s="5" t="s">
        <v>1000</v>
      </c>
      <c r="B566" s="6" t="s">
        <v>450</v>
      </c>
      <c r="C566" s="7" t="s">
        <v>451</v>
      </c>
      <c r="D566" s="6" t="s">
        <v>350</v>
      </c>
      <c r="E566" s="6" t="s">
        <v>168</v>
      </c>
      <c r="F566" s="8">
        <v>3</v>
      </c>
      <c r="G566" s="8">
        <v>144.28</v>
      </c>
      <c r="H566" s="9">
        <f t="shared" si="35"/>
        <v>432.84</v>
      </c>
    </row>
    <row r="567" spans="1:8">
      <c r="A567" s="5" t="s">
        <v>1001</v>
      </c>
      <c r="B567" s="6" t="s">
        <v>541</v>
      </c>
      <c r="C567" s="7" t="s">
        <v>542</v>
      </c>
      <c r="D567" s="6" t="s">
        <v>350</v>
      </c>
      <c r="E567" s="6" t="s">
        <v>168</v>
      </c>
      <c r="F567" s="8">
        <v>2</v>
      </c>
      <c r="G567" s="8">
        <v>144.83000000000001</v>
      </c>
      <c r="H567" s="9">
        <f t="shared" si="35"/>
        <v>289.66000000000003</v>
      </c>
    </row>
    <row r="568" spans="1:8" ht="16.5">
      <c r="A568" s="5" t="s">
        <v>1002</v>
      </c>
      <c r="B568" s="6" t="s">
        <v>1003</v>
      </c>
      <c r="C568" s="7" t="s">
        <v>1004</v>
      </c>
      <c r="D568" s="6" t="s">
        <v>23</v>
      </c>
      <c r="E568" s="6" t="s">
        <v>17</v>
      </c>
      <c r="F568" s="8">
        <v>1</v>
      </c>
      <c r="G568" s="8">
        <v>755.78</v>
      </c>
      <c r="H568" s="9">
        <f t="shared" si="35"/>
        <v>755.78</v>
      </c>
    </row>
    <row r="569" spans="1:8" ht="16.5">
      <c r="A569" s="5" t="s">
        <v>1005</v>
      </c>
      <c r="B569" s="6" t="s">
        <v>682</v>
      </c>
      <c r="C569" s="7" t="s">
        <v>683</v>
      </c>
      <c r="D569" s="6" t="s">
        <v>350</v>
      </c>
      <c r="E569" s="6" t="s">
        <v>168</v>
      </c>
      <c r="F569" s="8">
        <v>1</v>
      </c>
      <c r="G569" s="8">
        <v>3704.47</v>
      </c>
      <c r="H569" s="9">
        <f t="shared" si="35"/>
        <v>3704.47</v>
      </c>
    </row>
    <row r="570" spans="1:8" ht="16.5">
      <c r="A570" s="5" t="s">
        <v>1006</v>
      </c>
      <c r="B570" s="6" t="s">
        <v>538</v>
      </c>
      <c r="C570" s="7" t="s">
        <v>539</v>
      </c>
      <c r="D570" s="6" t="s">
        <v>23</v>
      </c>
      <c r="E570" s="6" t="s">
        <v>17</v>
      </c>
      <c r="F570" s="8">
        <v>1</v>
      </c>
      <c r="G570" s="8">
        <v>95.41</v>
      </c>
      <c r="H570" s="9">
        <f t="shared" si="35"/>
        <v>95.41</v>
      </c>
    </row>
    <row r="571" spans="1:8" ht="20.100000000000001" customHeight="1">
      <c r="A571" s="3" t="s">
        <v>1007</v>
      </c>
      <c r="B571" s="12" t="s">
        <v>1008</v>
      </c>
      <c r="C571" s="12"/>
      <c r="D571" s="12"/>
      <c r="E571" s="12"/>
      <c r="F571" s="12"/>
      <c r="G571" s="12"/>
      <c r="H571" s="4">
        <f>ROUND(SUM(H572:H576),2)</f>
        <v>1051.98</v>
      </c>
    </row>
    <row r="572" spans="1:8" ht="16.5">
      <c r="A572" s="5" t="s">
        <v>1009</v>
      </c>
      <c r="B572" s="6" t="s">
        <v>468</v>
      </c>
      <c r="C572" s="7" t="s">
        <v>469</v>
      </c>
      <c r="D572" s="6" t="s">
        <v>23</v>
      </c>
      <c r="E572" s="6" t="s">
        <v>17</v>
      </c>
      <c r="F572" s="8">
        <v>3</v>
      </c>
      <c r="G572" s="8">
        <v>86.72</v>
      </c>
      <c r="H572" s="9">
        <f>ROUND(ROUND(F572,2)*ROUND(G572,2),2)</f>
        <v>260.16000000000003</v>
      </c>
    </row>
    <row r="573" spans="1:8" ht="16.5">
      <c r="A573" s="5" t="s">
        <v>1010</v>
      </c>
      <c r="B573" s="6" t="s">
        <v>441</v>
      </c>
      <c r="C573" s="7" t="s">
        <v>442</v>
      </c>
      <c r="D573" s="6" t="s">
        <v>23</v>
      </c>
      <c r="E573" s="6" t="s">
        <v>17</v>
      </c>
      <c r="F573" s="8">
        <v>12</v>
      </c>
      <c r="G573" s="8">
        <v>13.85</v>
      </c>
      <c r="H573" s="9">
        <f>ROUND(ROUND(F573,2)*ROUND(G573,2),2)</f>
        <v>166.2</v>
      </c>
    </row>
    <row r="574" spans="1:8" ht="24.75">
      <c r="A574" s="5" t="s">
        <v>1011</v>
      </c>
      <c r="B574" s="6" t="s">
        <v>858</v>
      </c>
      <c r="C574" s="7" t="s">
        <v>859</v>
      </c>
      <c r="D574" s="6" t="s">
        <v>23</v>
      </c>
      <c r="E574" s="6" t="s">
        <v>17</v>
      </c>
      <c r="F574" s="8">
        <v>1</v>
      </c>
      <c r="G574" s="8">
        <v>501.31</v>
      </c>
      <c r="H574" s="9">
        <f>ROUND(ROUND(F574,2)*ROUND(G574,2),2)</f>
        <v>501.31</v>
      </c>
    </row>
    <row r="575" spans="1:8" ht="16.5">
      <c r="A575" s="5" t="s">
        <v>1012</v>
      </c>
      <c r="B575" s="6" t="s">
        <v>538</v>
      </c>
      <c r="C575" s="7" t="s">
        <v>539</v>
      </c>
      <c r="D575" s="6" t="s">
        <v>23</v>
      </c>
      <c r="E575" s="6" t="s">
        <v>17</v>
      </c>
      <c r="F575" s="8">
        <v>1</v>
      </c>
      <c r="G575" s="8">
        <v>95.41</v>
      </c>
      <c r="H575" s="9">
        <f>ROUND(ROUND(F575,2)*ROUND(G575,2),2)</f>
        <v>95.41</v>
      </c>
    </row>
    <row r="576" spans="1:8" ht="16.5">
      <c r="A576" s="5" t="s">
        <v>1013</v>
      </c>
      <c r="B576" s="6" t="s">
        <v>464</v>
      </c>
      <c r="C576" s="7" t="s">
        <v>465</v>
      </c>
      <c r="D576" s="6" t="s">
        <v>23</v>
      </c>
      <c r="E576" s="6" t="s">
        <v>17</v>
      </c>
      <c r="F576" s="8">
        <v>2</v>
      </c>
      <c r="G576" s="8">
        <v>14.45</v>
      </c>
      <c r="H576" s="9">
        <f>ROUND(ROUND(F576,2)*ROUND(G576,2),2)</f>
        <v>28.9</v>
      </c>
    </row>
    <row r="577" spans="1:8" ht="20.100000000000001" customHeight="1">
      <c r="A577" s="3" t="s">
        <v>1014</v>
      </c>
      <c r="B577" s="12" t="s">
        <v>1015</v>
      </c>
      <c r="C577" s="12"/>
      <c r="D577" s="12"/>
      <c r="E577" s="12"/>
      <c r="F577" s="12"/>
      <c r="G577" s="12"/>
      <c r="H577" s="4">
        <f>ROUND(SUM(H578:H580),2)</f>
        <v>3378.99</v>
      </c>
    </row>
    <row r="578" spans="1:8" ht="16.5">
      <c r="A578" s="5" t="s">
        <v>1016</v>
      </c>
      <c r="B578" s="6" t="s">
        <v>441</v>
      </c>
      <c r="C578" s="7" t="s">
        <v>442</v>
      </c>
      <c r="D578" s="6" t="s">
        <v>23</v>
      </c>
      <c r="E578" s="6" t="s">
        <v>17</v>
      </c>
      <c r="F578" s="8">
        <v>25</v>
      </c>
      <c r="G578" s="8">
        <v>13.85</v>
      </c>
      <c r="H578" s="9">
        <f>ROUND(ROUND(F578,2)*ROUND(G578,2),2)</f>
        <v>346.25</v>
      </c>
    </row>
    <row r="579" spans="1:8" ht="16.5">
      <c r="A579" s="5" t="s">
        <v>1017</v>
      </c>
      <c r="B579" s="6" t="s">
        <v>468</v>
      </c>
      <c r="C579" s="7" t="s">
        <v>469</v>
      </c>
      <c r="D579" s="6" t="s">
        <v>23</v>
      </c>
      <c r="E579" s="6" t="s">
        <v>17</v>
      </c>
      <c r="F579" s="8">
        <v>1</v>
      </c>
      <c r="G579" s="8">
        <v>86.72</v>
      </c>
      <c r="H579" s="9">
        <f>ROUND(ROUND(F579,2)*ROUND(G579,2),2)</f>
        <v>86.72</v>
      </c>
    </row>
    <row r="580" spans="1:8" ht="16.5">
      <c r="A580" s="5" t="s">
        <v>1018</v>
      </c>
      <c r="B580" s="6" t="s">
        <v>487</v>
      </c>
      <c r="C580" s="7" t="s">
        <v>488</v>
      </c>
      <c r="D580" s="6" t="s">
        <v>350</v>
      </c>
      <c r="E580" s="6" t="s">
        <v>168</v>
      </c>
      <c r="F580" s="8">
        <v>1</v>
      </c>
      <c r="G580" s="8">
        <v>2946.02</v>
      </c>
      <c r="H580" s="9">
        <f>ROUND(ROUND(F580,2)*ROUND(G580,2),2)</f>
        <v>2946.02</v>
      </c>
    </row>
    <row r="581" spans="1:8" ht="20.100000000000001" customHeight="1">
      <c r="A581" s="3" t="s">
        <v>1019</v>
      </c>
      <c r="B581" s="12" t="s">
        <v>1020</v>
      </c>
      <c r="C581" s="12"/>
      <c r="D581" s="12"/>
      <c r="E581" s="12"/>
      <c r="F581" s="12"/>
      <c r="G581" s="12"/>
      <c r="H581" s="4">
        <f>ROUND(SUM(H582:H586),2)</f>
        <v>3745.99</v>
      </c>
    </row>
    <row r="582" spans="1:8" ht="16.5">
      <c r="A582" s="5" t="s">
        <v>1021</v>
      </c>
      <c r="B582" s="6" t="s">
        <v>468</v>
      </c>
      <c r="C582" s="7" t="s">
        <v>469</v>
      </c>
      <c r="D582" s="6" t="s">
        <v>23</v>
      </c>
      <c r="E582" s="6" t="s">
        <v>17</v>
      </c>
      <c r="F582" s="8">
        <v>3</v>
      </c>
      <c r="G582" s="8">
        <v>86.72</v>
      </c>
      <c r="H582" s="9">
        <f>ROUND(ROUND(F582,2)*ROUND(G582,2),2)</f>
        <v>260.16000000000003</v>
      </c>
    </row>
    <row r="583" spans="1:8" ht="16.5">
      <c r="A583" s="5" t="s">
        <v>1022</v>
      </c>
      <c r="B583" s="6" t="s">
        <v>441</v>
      </c>
      <c r="C583" s="7" t="s">
        <v>442</v>
      </c>
      <c r="D583" s="6" t="s">
        <v>23</v>
      </c>
      <c r="E583" s="6" t="s">
        <v>17</v>
      </c>
      <c r="F583" s="8">
        <v>30</v>
      </c>
      <c r="G583" s="8">
        <v>13.85</v>
      </c>
      <c r="H583" s="9">
        <f>ROUND(ROUND(F583,2)*ROUND(G583,2),2)</f>
        <v>415.5</v>
      </c>
    </row>
    <row r="584" spans="1:8" ht="16.5">
      <c r="A584" s="5" t="s">
        <v>1023</v>
      </c>
      <c r="B584" s="6" t="s">
        <v>487</v>
      </c>
      <c r="C584" s="7" t="s">
        <v>488</v>
      </c>
      <c r="D584" s="6" t="s">
        <v>350</v>
      </c>
      <c r="E584" s="6" t="s">
        <v>168</v>
      </c>
      <c r="F584" s="8">
        <v>1</v>
      </c>
      <c r="G584" s="8">
        <v>2946.02</v>
      </c>
      <c r="H584" s="9">
        <f>ROUND(ROUND(F584,2)*ROUND(G584,2),2)</f>
        <v>2946.02</v>
      </c>
    </row>
    <row r="585" spans="1:8" ht="16.5">
      <c r="A585" s="5" t="s">
        <v>1024</v>
      </c>
      <c r="B585" s="6" t="s">
        <v>464</v>
      </c>
      <c r="C585" s="7" t="s">
        <v>465</v>
      </c>
      <c r="D585" s="6" t="s">
        <v>23</v>
      </c>
      <c r="E585" s="6" t="s">
        <v>17</v>
      </c>
      <c r="F585" s="8">
        <v>2</v>
      </c>
      <c r="G585" s="8">
        <v>14.45</v>
      </c>
      <c r="H585" s="9">
        <f>ROUND(ROUND(F585,2)*ROUND(G585,2),2)</f>
        <v>28.9</v>
      </c>
    </row>
    <row r="586" spans="1:8" ht="16.5">
      <c r="A586" s="5" t="s">
        <v>1025</v>
      </c>
      <c r="B586" s="6" t="s">
        <v>538</v>
      </c>
      <c r="C586" s="7" t="s">
        <v>539</v>
      </c>
      <c r="D586" s="6" t="s">
        <v>23</v>
      </c>
      <c r="E586" s="6" t="s">
        <v>17</v>
      </c>
      <c r="F586" s="8">
        <v>1</v>
      </c>
      <c r="G586" s="8">
        <v>95.41</v>
      </c>
      <c r="H586" s="9">
        <f>ROUND(ROUND(F586,2)*ROUND(G586,2),2)</f>
        <v>95.41</v>
      </c>
    </row>
    <row r="587" spans="1:8" ht="20.100000000000001" customHeight="1">
      <c r="A587" s="3" t="s">
        <v>1026</v>
      </c>
      <c r="B587" s="12" t="s">
        <v>1027</v>
      </c>
      <c r="C587" s="12"/>
      <c r="D587" s="12"/>
      <c r="E587" s="12"/>
      <c r="F587" s="12"/>
      <c r="G587" s="12"/>
      <c r="H587" s="4">
        <f>ROUND(SUM(H588:H591),2)</f>
        <v>3278.52</v>
      </c>
    </row>
    <row r="588" spans="1:8">
      <c r="A588" s="5" t="s">
        <v>1028</v>
      </c>
      <c r="B588" s="6" t="s">
        <v>541</v>
      </c>
      <c r="C588" s="7" t="s">
        <v>542</v>
      </c>
      <c r="D588" s="6" t="s">
        <v>350</v>
      </c>
      <c r="E588" s="6" t="s">
        <v>168</v>
      </c>
      <c r="F588" s="8">
        <v>1</v>
      </c>
      <c r="G588" s="8">
        <v>144.83000000000001</v>
      </c>
      <c r="H588" s="9">
        <f>ROUND(ROUND(F588,2)*ROUND(G588,2),2)</f>
        <v>144.83000000000001</v>
      </c>
    </row>
    <row r="589" spans="1:8" ht="16.5">
      <c r="A589" s="5" t="s">
        <v>1029</v>
      </c>
      <c r="B589" s="6" t="s">
        <v>447</v>
      </c>
      <c r="C589" s="7" t="s">
        <v>448</v>
      </c>
      <c r="D589" s="6" t="s">
        <v>23</v>
      </c>
      <c r="E589" s="6" t="s">
        <v>17</v>
      </c>
      <c r="F589" s="8">
        <v>1</v>
      </c>
      <c r="G589" s="8">
        <v>90.72</v>
      </c>
      <c r="H589" s="9">
        <f>ROUND(ROUND(F589,2)*ROUND(G589,2),2)</f>
        <v>90.72</v>
      </c>
    </row>
    <row r="590" spans="1:8" ht="16.5">
      <c r="A590" s="5" t="s">
        <v>1030</v>
      </c>
      <c r="B590" s="6" t="s">
        <v>441</v>
      </c>
      <c r="C590" s="7" t="s">
        <v>442</v>
      </c>
      <c r="D590" s="6" t="s">
        <v>23</v>
      </c>
      <c r="E590" s="6" t="s">
        <v>17</v>
      </c>
      <c r="F590" s="8">
        <v>7</v>
      </c>
      <c r="G590" s="8">
        <v>13.85</v>
      </c>
      <c r="H590" s="9">
        <f>ROUND(ROUND(F590,2)*ROUND(G590,2),2)</f>
        <v>96.95</v>
      </c>
    </row>
    <row r="591" spans="1:8" ht="16.5">
      <c r="A591" s="5" t="s">
        <v>1031</v>
      </c>
      <c r="B591" s="6" t="s">
        <v>487</v>
      </c>
      <c r="C591" s="7" t="s">
        <v>488</v>
      </c>
      <c r="D591" s="6" t="s">
        <v>350</v>
      </c>
      <c r="E591" s="6" t="s">
        <v>168</v>
      </c>
      <c r="F591" s="8">
        <v>1</v>
      </c>
      <c r="G591" s="8">
        <v>2946.02</v>
      </c>
      <c r="H591" s="9">
        <f>ROUND(ROUND(F591,2)*ROUND(G591,2),2)</f>
        <v>2946.02</v>
      </c>
    </row>
    <row r="592" spans="1:8" ht="20.100000000000001" customHeight="1">
      <c r="A592" s="3" t="s">
        <v>1032</v>
      </c>
      <c r="B592" s="12" t="s">
        <v>1033</v>
      </c>
      <c r="C592" s="12"/>
      <c r="D592" s="12"/>
      <c r="E592" s="12"/>
      <c r="F592" s="12"/>
      <c r="G592" s="12"/>
      <c r="H592" s="4">
        <f>ROUND(SUM(H593:H597),2)</f>
        <v>4124.6099999999997</v>
      </c>
    </row>
    <row r="593" spans="1:8" ht="16.5">
      <c r="A593" s="5" t="s">
        <v>1034</v>
      </c>
      <c r="B593" s="6" t="s">
        <v>468</v>
      </c>
      <c r="C593" s="7" t="s">
        <v>469</v>
      </c>
      <c r="D593" s="6" t="s">
        <v>23</v>
      </c>
      <c r="E593" s="6" t="s">
        <v>17</v>
      </c>
      <c r="F593" s="8">
        <v>2</v>
      </c>
      <c r="G593" s="8">
        <v>86.72</v>
      </c>
      <c r="H593" s="9">
        <f>ROUND(ROUND(F593,2)*ROUND(G593,2),2)</f>
        <v>173.44</v>
      </c>
    </row>
    <row r="594" spans="1:8" ht="16.5">
      <c r="A594" s="5" t="s">
        <v>1035</v>
      </c>
      <c r="B594" s="6" t="s">
        <v>538</v>
      </c>
      <c r="C594" s="7" t="s">
        <v>539</v>
      </c>
      <c r="D594" s="6" t="s">
        <v>23</v>
      </c>
      <c r="E594" s="6" t="s">
        <v>17</v>
      </c>
      <c r="F594" s="8">
        <v>1</v>
      </c>
      <c r="G594" s="8">
        <v>95.41</v>
      </c>
      <c r="H594" s="9">
        <f>ROUND(ROUND(F594,2)*ROUND(G594,2),2)</f>
        <v>95.41</v>
      </c>
    </row>
    <row r="595" spans="1:8" ht="16.5">
      <c r="A595" s="5" t="s">
        <v>1036</v>
      </c>
      <c r="B595" s="6" t="s">
        <v>447</v>
      </c>
      <c r="C595" s="7" t="s">
        <v>448</v>
      </c>
      <c r="D595" s="6" t="s">
        <v>23</v>
      </c>
      <c r="E595" s="6" t="s">
        <v>17</v>
      </c>
      <c r="F595" s="8">
        <v>4</v>
      </c>
      <c r="G595" s="8">
        <v>90.72</v>
      </c>
      <c r="H595" s="9">
        <f>ROUND(ROUND(F595,2)*ROUND(G595,2),2)</f>
        <v>362.88</v>
      </c>
    </row>
    <row r="596" spans="1:8">
      <c r="A596" s="5" t="s">
        <v>1037</v>
      </c>
      <c r="B596" s="6" t="s">
        <v>473</v>
      </c>
      <c r="C596" s="7" t="s">
        <v>474</v>
      </c>
      <c r="D596" s="6" t="s">
        <v>350</v>
      </c>
      <c r="E596" s="6" t="s">
        <v>168</v>
      </c>
      <c r="F596" s="8">
        <v>1</v>
      </c>
      <c r="G596" s="8">
        <v>546.86</v>
      </c>
      <c r="H596" s="9">
        <f>ROUND(ROUND(F596,2)*ROUND(G596,2),2)</f>
        <v>546.86</v>
      </c>
    </row>
    <row r="597" spans="1:8" ht="16.5">
      <c r="A597" s="5" t="s">
        <v>1038</v>
      </c>
      <c r="B597" s="6" t="s">
        <v>487</v>
      </c>
      <c r="C597" s="7" t="s">
        <v>488</v>
      </c>
      <c r="D597" s="6" t="s">
        <v>350</v>
      </c>
      <c r="E597" s="6" t="s">
        <v>168</v>
      </c>
      <c r="F597" s="8">
        <v>1</v>
      </c>
      <c r="G597" s="8">
        <v>2946.02</v>
      </c>
      <c r="H597" s="9">
        <f>ROUND(ROUND(F597,2)*ROUND(G597,2),2)</f>
        <v>2946.02</v>
      </c>
    </row>
    <row r="598" spans="1:8" ht="20.100000000000001" customHeight="1">
      <c r="A598" s="3" t="s">
        <v>1039</v>
      </c>
      <c r="B598" s="12" t="s">
        <v>705</v>
      </c>
      <c r="C598" s="12"/>
      <c r="D598" s="12"/>
      <c r="E598" s="12"/>
      <c r="F598" s="12"/>
      <c r="G598" s="12"/>
      <c r="H598" s="4">
        <f>ROUND(SUM(H599:H602),2)</f>
        <v>17556.150000000001</v>
      </c>
    </row>
    <row r="599" spans="1:8" ht="16.5">
      <c r="A599" s="5" t="s">
        <v>1040</v>
      </c>
      <c r="B599" s="6" t="s">
        <v>707</v>
      </c>
      <c r="C599" s="7" t="s">
        <v>708</v>
      </c>
      <c r="D599" s="6" t="s">
        <v>23</v>
      </c>
      <c r="E599" s="6" t="s">
        <v>24</v>
      </c>
      <c r="F599" s="8">
        <v>67.02</v>
      </c>
      <c r="G599" s="8">
        <v>1.99</v>
      </c>
      <c r="H599" s="9">
        <f>ROUND(ROUND(F599,2)*ROUND(G599,2),2)</f>
        <v>133.37</v>
      </c>
    </row>
    <row r="600" spans="1:8" ht="16.5">
      <c r="A600" s="5" t="s">
        <v>1041</v>
      </c>
      <c r="B600" s="6" t="s">
        <v>710</v>
      </c>
      <c r="C600" s="7" t="s">
        <v>711</v>
      </c>
      <c r="D600" s="6" t="s">
        <v>16</v>
      </c>
      <c r="E600" s="6" t="s">
        <v>24</v>
      </c>
      <c r="F600" s="8">
        <v>67.02</v>
      </c>
      <c r="G600" s="8">
        <v>27.02</v>
      </c>
      <c r="H600" s="9">
        <f>ROUND(ROUND(F600,2)*ROUND(G600,2),2)</f>
        <v>1810.88</v>
      </c>
    </row>
    <row r="601" spans="1:8" ht="16.5">
      <c r="A601" s="5" t="s">
        <v>1042</v>
      </c>
      <c r="B601" s="6" t="s">
        <v>713</v>
      </c>
      <c r="C601" s="7" t="s">
        <v>714</v>
      </c>
      <c r="D601" s="6" t="s">
        <v>16</v>
      </c>
      <c r="E601" s="6" t="s">
        <v>17</v>
      </c>
      <c r="F601" s="8">
        <v>67</v>
      </c>
      <c r="G601" s="8">
        <v>45.14</v>
      </c>
      <c r="H601" s="9">
        <f>ROUND(ROUND(F601,2)*ROUND(G601,2),2)</f>
        <v>3024.38</v>
      </c>
    </row>
    <row r="602" spans="1:8" ht="16.5">
      <c r="A602" s="5" t="s">
        <v>1043</v>
      </c>
      <c r="B602" s="6" t="s">
        <v>716</v>
      </c>
      <c r="C602" s="7" t="s">
        <v>717</v>
      </c>
      <c r="D602" s="6" t="s">
        <v>16</v>
      </c>
      <c r="E602" s="6" t="s">
        <v>17</v>
      </c>
      <c r="F602" s="8">
        <v>8</v>
      </c>
      <c r="G602" s="8">
        <v>1573.44</v>
      </c>
      <c r="H602" s="9">
        <f>ROUND(ROUND(F602,2)*ROUND(G602,2),2)</f>
        <v>12587.52</v>
      </c>
    </row>
    <row r="603" spans="1:8" ht="20.100000000000001" customHeight="1">
      <c r="A603" s="3" t="s">
        <v>1044</v>
      </c>
      <c r="B603" s="12" t="s">
        <v>1045</v>
      </c>
      <c r="C603" s="12"/>
      <c r="D603" s="12"/>
      <c r="E603" s="12"/>
      <c r="F603" s="12"/>
      <c r="G603" s="12"/>
      <c r="H603" s="4">
        <f>ROUND(SUM(H604:H605),2)</f>
        <v>81056.17</v>
      </c>
    </row>
    <row r="604" spans="1:8">
      <c r="A604" s="5" t="s">
        <v>1046</v>
      </c>
      <c r="B604" s="6" t="s">
        <v>1047</v>
      </c>
      <c r="C604" s="7" t="s">
        <v>1048</v>
      </c>
      <c r="D604" s="6" t="s">
        <v>350</v>
      </c>
      <c r="E604" s="6" t="s">
        <v>1049</v>
      </c>
      <c r="F604" s="8">
        <v>23840.05</v>
      </c>
      <c r="G604" s="8">
        <v>2.75</v>
      </c>
      <c r="H604" s="9">
        <f>ROUND(ROUND(F604,2)*ROUND(G604,2),2)</f>
        <v>65560.14</v>
      </c>
    </row>
    <row r="605" spans="1:8" ht="16.5">
      <c r="A605" s="5" t="s">
        <v>1050</v>
      </c>
      <c r="B605" s="6" t="s">
        <v>1051</v>
      </c>
      <c r="C605" s="7" t="s">
        <v>1052</v>
      </c>
      <c r="D605" s="6" t="s">
        <v>16</v>
      </c>
      <c r="E605" s="6" t="s">
        <v>24</v>
      </c>
      <c r="F605" s="8">
        <v>23840.05</v>
      </c>
      <c r="G605" s="8">
        <v>0.65</v>
      </c>
      <c r="H605" s="9">
        <f>ROUND(ROUND(F605,2)*ROUND(G605,2),2)</f>
        <v>15496.03</v>
      </c>
    </row>
    <row r="606" spans="1:8" ht="15" customHeight="1">
      <c r="A606" s="1"/>
      <c r="B606" s="1"/>
      <c r="C606" s="1"/>
      <c r="D606" s="1"/>
      <c r="E606" s="1"/>
      <c r="F606" s="10" t="s">
        <v>1053</v>
      </c>
      <c r="G606" s="10"/>
      <c r="H606" s="4">
        <f>H607+H608</f>
        <v>1983607.8</v>
      </c>
    </row>
    <row r="607" spans="1:8" ht="15" customHeight="1">
      <c r="A607" s="1"/>
      <c r="B607" s="1"/>
      <c r="C607" s="1"/>
      <c r="D607" s="1"/>
      <c r="E607" s="1"/>
      <c r="F607" s="10" t="s">
        <v>1054</v>
      </c>
      <c r="G607" s="10"/>
      <c r="H607" s="4">
        <v>942432.93</v>
      </c>
    </row>
    <row r="608" spans="1:8" ht="15" customHeight="1">
      <c r="A608" s="1"/>
      <c r="B608" s="1"/>
      <c r="C608" s="1"/>
      <c r="D608" s="1"/>
      <c r="E608" s="1"/>
      <c r="F608" s="10" t="s">
        <v>1055</v>
      </c>
      <c r="G608" s="10"/>
      <c r="H608" s="4">
        <v>1041174.87</v>
      </c>
    </row>
    <row r="609" spans="1:8" ht="15" customHeight="1">
      <c r="A609" s="1"/>
      <c r="B609" s="1"/>
      <c r="C609" s="1"/>
      <c r="D609" s="1"/>
      <c r="E609" s="1"/>
      <c r="F609" s="10" t="s">
        <v>1056</v>
      </c>
      <c r="G609" s="10"/>
      <c r="H609" s="4">
        <f>H4+H17+H22+H364+H472+H603</f>
        <v>10843184.67</v>
      </c>
    </row>
    <row r="610" spans="1:8" ht="15" customHeight="1">
      <c r="A610" s="1"/>
      <c r="B610" s="1"/>
      <c r="C610" s="1"/>
      <c r="D610" s="1"/>
      <c r="E610" s="1"/>
      <c r="F610" s="10" t="s">
        <v>1057</v>
      </c>
      <c r="G610" s="10"/>
      <c r="H610" s="4">
        <f>H609+H606</f>
        <v>12826792.470000001</v>
      </c>
    </row>
    <row r="611" spans="1:8" ht="15" customHeight="1">
      <c r="A611" s="11" t="s">
        <v>1058</v>
      </c>
      <c r="B611" s="11"/>
      <c r="C611" s="11"/>
      <c r="D611" s="11"/>
      <c r="E611" s="11"/>
      <c r="F611" s="11"/>
      <c r="G611" s="11"/>
      <c r="H611" s="11"/>
    </row>
  </sheetData>
  <mergeCells count="100">
    <mergeCell ref="A1:H1"/>
    <mergeCell ref="B2:G2"/>
    <mergeCell ref="B4:G4"/>
    <mergeCell ref="B5:G5"/>
    <mergeCell ref="B7:G7"/>
    <mergeCell ref="B12:G12"/>
    <mergeCell ref="B14:G14"/>
    <mergeCell ref="B17:G17"/>
    <mergeCell ref="B22:G22"/>
    <mergeCell ref="B23:G23"/>
    <mergeCell ref="B53:G53"/>
    <mergeCell ref="B69:G69"/>
    <mergeCell ref="B80:G80"/>
    <mergeCell ref="B98:G98"/>
    <mergeCell ref="B111:G111"/>
    <mergeCell ref="B112:G112"/>
    <mergeCell ref="B118:G118"/>
    <mergeCell ref="B130:G130"/>
    <mergeCell ref="B135:G135"/>
    <mergeCell ref="B147:G147"/>
    <mergeCell ref="B149:G149"/>
    <mergeCell ref="B150:G150"/>
    <mergeCell ref="B156:G156"/>
    <mergeCell ref="B161:G161"/>
    <mergeCell ref="B168:G168"/>
    <mergeCell ref="B175:G175"/>
    <mergeCell ref="B179:G179"/>
    <mergeCell ref="B183:G183"/>
    <mergeCell ref="B187:G187"/>
    <mergeCell ref="B191:G191"/>
    <mergeCell ref="B195:G195"/>
    <mergeCell ref="B199:G199"/>
    <mergeCell ref="B203:G203"/>
    <mergeCell ref="B207:G207"/>
    <mergeCell ref="B211:G211"/>
    <mergeCell ref="B215:G215"/>
    <mergeCell ref="B222:G222"/>
    <mergeCell ref="B228:G228"/>
    <mergeCell ref="B236:G236"/>
    <mergeCell ref="B244:G244"/>
    <mergeCell ref="B252:G252"/>
    <mergeCell ref="B260:G260"/>
    <mergeCell ref="B268:G268"/>
    <mergeCell ref="B276:G276"/>
    <mergeCell ref="B284:G284"/>
    <mergeCell ref="B292:G292"/>
    <mergeCell ref="B300:G300"/>
    <mergeCell ref="B308:G308"/>
    <mergeCell ref="B316:G316"/>
    <mergeCell ref="B324:G324"/>
    <mergeCell ref="B332:G332"/>
    <mergeCell ref="B340:G340"/>
    <mergeCell ref="B345:G345"/>
    <mergeCell ref="B349:G349"/>
    <mergeCell ref="B353:G353"/>
    <mergeCell ref="B358:G358"/>
    <mergeCell ref="B364:G364"/>
    <mergeCell ref="B365:G365"/>
    <mergeCell ref="B381:G381"/>
    <mergeCell ref="B391:G391"/>
    <mergeCell ref="B400:G400"/>
    <mergeCell ref="B416:G416"/>
    <mergeCell ref="B426:G426"/>
    <mergeCell ref="B427:G427"/>
    <mergeCell ref="B430:G430"/>
    <mergeCell ref="B435:G435"/>
    <mergeCell ref="B439:G439"/>
    <mergeCell ref="B445:G445"/>
    <mergeCell ref="B447:G447"/>
    <mergeCell ref="B448:G448"/>
    <mergeCell ref="B454:G454"/>
    <mergeCell ref="B458:G458"/>
    <mergeCell ref="B467:G467"/>
    <mergeCell ref="B472:G472"/>
    <mergeCell ref="B473:G473"/>
    <mergeCell ref="B495:G495"/>
    <mergeCell ref="B504:G504"/>
    <mergeCell ref="B509:G509"/>
    <mergeCell ref="B527:G527"/>
    <mergeCell ref="B537:G537"/>
    <mergeCell ref="B538:G538"/>
    <mergeCell ref="B542:G542"/>
    <mergeCell ref="B548:G548"/>
    <mergeCell ref="B552:G552"/>
    <mergeCell ref="B560:G560"/>
    <mergeCell ref="B562:G562"/>
    <mergeCell ref="B563:G563"/>
    <mergeCell ref="B571:G571"/>
    <mergeCell ref="B577:G577"/>
    <mergeCell ref="B581:G581"/>
    <mergeCell ref="B587:G587"/>
    <mergeCell ref="B592:G592"/>
    <mergeCell ref="B598:G598"/>
    <mergeCell ref="B603:G603"/>
    <mergeCell ref="F606:G606"/>
    <mergeCell ref="F607:G607"/>
    <mergeCell ref="F608:G608"/>
    <mergeCell ref="F609:G609"/>
    <mergeCell ref="F610:G610"/>
    <mergeCell ref="A611:H611"/>
  </mergeCells>
  <pageMargins left="0.51181102362204722" right="0.51181102362204722" top="0.51181102362204722" bottom="0.51181102362204722" header="0" footer="0"/>
  <pageSetup paperSize="9" scale="74" orientation="portrait" r:id="rId1"/>
  <headerFooter>
    <oddFooter>&amp;L&amp;9&amp;A&amp;R&amp;9Página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PLANILHA ORCAMENTARIA</vt:lpstr>
      <vt:lpstr>JR_PAGE_ANCHOR_0_1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2024-11-05T19:39:58Z</dcterms:created>
  <dcterms:modified xsi:type="dcterms:W3CDTF">2024-11-13T14:51:09Z</dcterms:modified>
</cp:coreProperties>
</file>